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طريقة الاستخدام" sheetId="1" state="visible" r:id="rId1"/>
    <sheet xmlns:r="http://schemas.openxmlformats.org/officeDocument/2006/relationships" name="قائمة الدخل" sheetId="2" state="visible" r:id="rId2"/>
    <sheet xmlns:r="http://schemas.openxmlformats.org/officeDocument/2006/relationships" name="المركز المالي" sheetId="3" state="visible" r:id="rId3"/>
    <sheet xmlns:r="http://schemas.openxmlformats.org/officeDocument/2006/relationships" name="التدفقات النقدية" sheetId="4" state="visible" r:id="rId4"/>
    <sheet xmlns:r="http://schemas.openxmlformats.org/officeDocument/2006/relationships" name="التحقق" sheetId="5" state="visible" r:id="rId5"/>
  </sheets>
  <definedNames/>
  <calcPr calcId="124519" fullCalcOnLoad="1"/>
</workbook>
</file>

<file path=xl/styles.xml><?xml version="1.0" encoding="utf-8"?>
<styleSheet xmlns="http://schemas.openxmlformats.org/spreadsheetml/2006/main">
  <numFmts count="1">
    <numFmt numFmtId="164" formatCode="#,##0;[Red]-#,##0"/>
  </numFmts>
  <fonts count="9">
    <font>
      <name val="Calibri"/>
      <family val="2"/>
      <color theme="1"/>
      <sz val="11"/>
      <scheme val="minor"/>
    </font>
    <font>
      <b val="1"/>
      <color rgb="001F3864"/>
      <sz val="14"/>
    </font>
    <font>
      <i val="1"/>
      <color rgb="00595959"/>
    </font>
    <font>
      <b val="1"/>
      <color rgb="001F3864"/>
      <sz val="12"/>
    </font>
    <font>
      <i val="1"/>
      <color rgb="007F7F7F"/>
      <sz val="9"/>
    </font>
    <font>
      <b val="1"/>
      <i val="1"/>
      <color rgb="00C55A11"/>
      <sz val="10"/>
    </font>
    <font>
      <i val="1"/>
      <color rgb="00595959"/>
      <sz val="10"/>
    </font>
    <font>
      <b val="1"/>
      <color rgb="00FFFFFF"/>
      <sz val="10"/>
    </font>
    <font>
      <b val="1"/>
    </font>
  </fonts>
  <fills count="6">
    <fill>
      <patternFill/>
    </fill>
    <fill>
      <patternFill patternType="gray125"/>
    </fill>
    <fill>
      <patternFill patternType="solid">
        <fgColor rgb="001F3864"/>
      </patternFill>
    </fill>
    <fill>
      <patternFill patternType="solid">
        <fgColor rgb="00FFF2CC"/>
      </patternFill>
    </fill>
    <fill>
      <patternFill patternType="solid">
        <fgColor rgb="00D9E1F2"/>
      </patternFill>
    </fill>
    <fill>
      <patternFill patternType="solid">
        <fgColor rgb="00EDEDED"/>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applyAlignment="1" pivotButton="0" quotePrefix="0" xfId="0">
      <alignment horizontal="right" vertical="top" wrapText="1" readingOrder="2"/>
    </xf>
    <xf numFmtId="0" fontId="3" fillId="0" borderId="0" pivotButton="0" quotePrefix="0" xfId="0"/>
    <xf numFmtId="0" fontId="0" fillId="0" borderId="0" applyAlignment="1" pivotButton="0" quotePrefix="0" xfId="0">
      <alignment horizontal="right" vertical="top" wrapText="1" readingOrder="2"/>
    </xf>
    <xf numFmtId="0" fontId="4" fillId="0" borderId="0" pivotButton="0" quotePrefix="0" xfId="0"/>
    <xf numFmtId="0" fontId="5" fillId="0" borderId="0" pivotButton="0" quotePrefix="0" xfId="0"/>
    <xf numFmtId="0" fontId="6" fillId="0" borderId="0" pivotButton="0" quotePrefix="0" xfId="0"/>
    <xf numFmtId="0" fontId="7" fillId="2" borderId="1" applyAlignment="1" pivotButton="0" quotePrefix="0" xfId="0">
      <alignment horizontal="center" vertical="center" wrapText="1"/>
    </xf>
    <xf numFmtId="0" fontId="0" fillId="0" borderId="1" applyAlignment="1" pivotButton="0" quotePrefix="0" xfId="0">
      <alignment vertical="center" wrapText="1"/>
    </xf>
    <xf numFmtId="164" fontId="0" fillId="3" borderId="1" pivotButton="0" quotePrefix="0" xfId="0"/>
    <xf numFmtId="0" fontId="8" fillId="4" borderId="1" applyAlignment="1" pivotButton="0" quotePrefix="0" xfId="0">
      <alignment vertical="center" wrapText="1"/>
    </xf>
    <xf numFmtId="164" fontId="8" fillId="5" borderId="1" pivotButton="0" quotePrefix="0" xfId="0"/>
    <xf numFmtId="10" fontId="0" fillId="5" borderId="1" pivotButton="0" quotePrefix="0" xfId="0"/>
    <xf numFmtId="164" fontId="0" fillId="5" borderId="1" pivotButton="0" quotePrefix="0" xfId="0"/>
    <xf numFmtId="0" fontId="8" fillId="5" borderId="1" pivotButton="0" quotePrefix="0" xfId="0"/>
    <xf numFmtId="2" fontId="8" fillId="5" borderId="1" pivotButton="0" quotePrefix="0" xfId="0"/>
    <xf numFmtId="10" fontId="8" fillId="5" borderId="1" pivotButton="0" quotePrefix="0" xfId="0"/>
  </cellXfs>
  <cellStyles count="1">
    <cellStyle name="Normal" xfId="0" builtinId="0" hidden="0"/>
  </cellStyles>
  <dxfs count="2">
    <dxf>
      <fill>
        <patternFill patternType="solid">
          <fgColor rgb="00C6EFCE"/>
        </patternFill>
      </fill>
    </dxf>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29"/>
  <sheetViews>
    <sheetView rightToLeft="1" workbookViewId="0">
      <selection activeCell="A1" sqref="A1"/>
    </sheetView>
  </sheetViews>
  <sheetFormatPr baseColWidth="8" defaultRowHeight="15"/>
  <cols>
    <col width="118" customWidth="1" min="1" max="1"/>
  </cols>
  <sheetData>
    <row r="1">
      <c r="A1" s="1" t="inlineStr">
        <is>
          <t>نموذج القوائم المالية: قائمة الدخل والمركز المالي والتدفقات النقدية | Financial statements template</t>
        </is>
      </c>
    </row>
    <row r="3" ht="32" customHeight="1">
      <c r="A3" s="2" t="inlineStr">
        <is>
          <t>قالب مجاني من Skyline Nexus ERP. بلا وحدات ماكرو ولا روابط خارجية ولا كلمات مرور. يعمل في Microsoft Excel و LibreOffice Calc و Google Sheets. | Free template: no macros, no external links, no passwords.</t>
        </is>
      </c>
    </row>
    <row r="5">
      <c r="A5" s="3" t="inlineStr">
        <is>
          <t>ما الذي يحتويه الملف</t>
        </is>
      </c>
    </row>
    <row r="6" ht="18" customHeight="1">
      <c r="A6" s="4" t="inlineStr">
        <is>
          <t>قائمة الدخل: سنتان متجاورتان، من الإيرادات حتى صافي الربح، مع هامش مجمل الربح وهامش صافي الربح.</t>
        </is>
      </c>
    </row>
    <row r="7" ht="18" customHeight="1">
      <c r="A7" s="4" t="inlineStr">
        <is>
          <t>قائمة المركز المالي: الأصول وحقوق الملكية والمطلوبات لسنتين، مع فحص التوازن.</t>
        </is>
      </c>
    </row>
    <row r="8" ht="18" customHeight="1">
      <c r="A8" s="4" t="inlineStr">
        <is>
          <t>قائمة التدفقات النقدية بالطريقة غير المباشرة: تُحسب كلها من القائمتين السابقتين، فلا تدخل فيها شيئاً.</t>
        </is>
      </c>
    </row>
    <row r="9" ht="36" customHeight="1">
      <c r="A9" s="4" t="inlineStr">
        <is>
          <t>ورقة التحقق: هل يتوازن المركز المالي في السنتين؟ وهل يطابق نقد آخر السنة رصيد النقد في المركز المالي؟ ومعها ثلاث نسب مالية.</t>
        </is>
      </c>
    </row>
    <row r="11">
      <c r="A11" s="3" t="inlineStr">
        <is>
          <t>طريقة الاستخدام خطوة بخطوة</t>
        </is>
      </c>
    </row>
    <row r="12" ht="18" customHeight="1">
      <c r="A12" s="4" t="inlineStr">
        <is>
          <t>1) اكتب أرصدة قائمة الدخل للسنتين في الخلايا الصفراء. أدخل المصاريف أرقاماً موجبة، والنموذج يطرحها.</t>
        </is>
      </c>
    </row>
    <row r="13" ht="18" customHeight="1">
      <c r="A13" s="4" t="inlineStr">
        <is>
          <t>2) اكتب أرصدة المركز المالي للسنتين من ميزان المراجعة بعد التسويات. يجب أن يظهر فحص التوازن صفراً.</t>
        </is>
      </c>
    </row>
    <row r="14" ht="18" customHeight="1">
      <c r="A14" s="4" t="inlineStr">
        <is>
          <t>3) افتح ورقة التدفقات النقدية: كل سطر فيها معادلة. إن ظهر فرق في آخرها فالمركز المالي غير متوازن في إحدى السنتين.</t>
        </is>
      </c>
    </row>
    <row r="15" ht="18" customHeight="1">
      <c r="A15" s="4" t="inlineStr">
        <is>
          <t>4) راجع ورقة التحقق قبل طباعة القوائم أو إرسالها.</t>
        </is>
      </c>
    </row>
    <row r="17">
      <c r="A17" s="3" t="inlineStr">
        <is>
          <t>افتراضات مبسطة يجب أن تعرفها</t>
        </is>
      </c>
    </row>
    <row r="18" ht="36" customHeight="1">
      <c r="A18" s="4" t="inlineStr">
        <is>
          <t>الزكاة المدفوعة = رصيد أول السنة + مصروف السنة - رصيد آخر السنة. وتوزيعات الأرباح تُستنتج بالطريقة نفسها من الأرباح المبقاة والاحتياطيات.</t>
        </is>
      </c>
    </row>
    <row r="19" ht="36" customHeight="1">
      <c r="A19" s="4" t="inlineStr">
        <is>
          <t>تكاليف التمويل تُعد مدفوعة في السنة نفسها. وصافي شراء الأصول غير المتداولة = التغير في رصيدها + إهلاك السنة، أي أن بيع الأصول يُفترض بقيمته الدفترية.</t>
        </is>
      </c>
    </row>
    <row r="20" ht="36" customHeight="1">
      <c r="A20" s="4" t="inlineStr">
        <is>
          <t>النموذج لا يتضمن قائمة التغيرات في حقوق الملكية ولا الإيضاحات، وهما جزء من القوائم المالية الكاملة وفق المعايير الدولية للتقرير المالي.</t>
        </is>
      </c>
    </row>
    <row r="22">
      <c r="A22" s="3" t="inlineStr">
        <is>
          <t>متى لا يكفي الجدول</t>
        </is>
      </c>
    </row>
    <row r="23" ht="36" customHeight="1">
      <c r="A23" s="4" t="inlineStr">
        <is>
          <t>الجدول يكفي ما دام شخص واحد يدخل البيانات والحركة قليلة. ويتوقف عن الكفاية حين يتعدد المستخدمون، أو تحتاج المنشأة إلى فاتورة إلكترونية، أو يُطلب أثر تدقيق يبيّن من غيّر ماذا ومتى.</t>
        </is>
      </c>
    </row>
    <row r="24" ht="36" customHeight="1">
      <c r="A24" s="4" t="inlineStr">
        <is>
          <t>عندها يصير البرنامج السحابي أسلم: Skyline Nexus ERP يبدأ بشهر مجاني ثم باقات مدفوعة من 69 ريالاً شهرياً قبل ضريبة القيمة المضافة. التفاصيل على nexus.alskyline.com/ar/pricing</t>
        </is>
      </c>
    </row>
    <row r="26">
      <c r="A26" s="3" t="inlineStr">
        <is>
          <t>تنبيه</t>
        </is>
      </c>
    </row>
    <row r="27" ht="36" customHeight="1">
      <c r="A27" s="4" t="inlineStr">
        <is>
          <t>هذا القالب أداة مساعدة عامة وليس استشارة محاسبية أو ضريبية أو قانونية. راجع الأرقام مع محاسبك قبل الاعتماد عليها. | General aid, not accounting, tax or legal advice.</t>
        </is>
      </c>
    </row>
    <row r="29">
      <c r="A29" s="5" t="inlineStr">
        <is>
          <t>قالب مجاني من Skyline Nexus ERP · nexus.alskyline.com</t>
        </is>
      </c>
    </row>
  </sheetData>
  <pageMargins left="0.75" right="0.75" top="1" bottom="1" header="0.5" footer="0.5"/>
  <pageSetup orientation="portrait" paperSize="9" fitToHeight="0" fitToWidth="1"/>
  <headerFooter>
    <oddHeader/>
    <oddFooter>&amp;C&amp;8 قالب مجاني من Skyline Nexus ERP · nexus.alskyline.com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0"/>
  <sheetViews>
    <sheetView rightToLeft="1" workbookViewId="0">
      <selection activeCell="A1" sqref="A1"/>
    </sheetView>
  </sheetViews>
  <sheetFormatPr baseColWidth="8" defaultRowHeight="15"/>
  <cols>
    <col width="36" customWidth="1" min="1" max="1"/>
    <col width="38" customWidth="1" min="2" max="2"/>
    <col width="18" customWidth="1" min="3" max="3"/>
    <col width="18" customWidth="1" min="4" max="4"/>
  </cols>
  <sheetData>
    <row r="1">
      <c r="A1" s="1" t="inlineStr">
        <is>
          <t>قائمة الدخل | Income statement</t>
        </is>
      </c>
    </row>
    <row r="2">
      <c r="A2" s="6" t="inlineStr">
        <is>
          <t>مثال للتوضيح: الخلايا الصفراء بيانات شركة افتراضية، اكتب بياناتك مكانها. الخلايا الرمادية معادلات فلا تكتب فوقها. | Example data: overwrite the yellow cells; grey cells are formulas.</t>
        </is>
      </c>
    </row>
    <row r="3">
      <c r="A3" s="7" t="inlineStr">
        <is>
          <t>المبالغ بالريال السعودي. أدخل المصاريف أرقاماً موجبة. | Amounts in SAR; enter expenses as positive numbers.</t>
        </is>
      </c>
    </row>
    <row r="5" ht="34" customHeight="1">
      <c r="A5" s="8" t="inlineStr">
        <is>
          <t>البند
Item (AR)</t>
        </is>
      </c>
      <c r="B5" s="8" t="inlineStr">
        <is>
          <t>Item
(EN)</t>
        </is>
      </c>
      <c r="C5" s="8" t="inlineStr">
        <is>
          <t>السنة الحالية
Current year</t>
        </is>
      </c>
      <c r="D5" s="8" t="inlineStr">
        <is>
          <t>السنة السابقة
Prior year</t>
        </is>
      </c>
    </row>
    <row r="6">
      <c r="A6" s="9" t="inlineStr">
        <is>
          <t>الإيرادات</t>
        </is>
      </c>
      <c r="B6" s="9" t="inlineStr">
        <is>
          <t>Revenue</t>
        </is>
      </c>
      <c r="C6" s="10" t="n">
        <v>2400000</v>
      </c>
      <c r="D6" s="10" t="n">
        <v>2000000</v>
      </c>
    </row>
    <row r="7">
      <c r="A7" s="9" t="inlineStr">
        <is>
          <t>تكلفة الإيرادات</t>
        </is>
      </c>
      <c r="B7" s="9" t="inlineStr">
        <is>
          <t>Cost of revenue</t>
        </is>
      </c>
      <c r="C7" s="10" t="n">
        <v>1560000</v>
      </c>
      <c r="D7" s="10" t="n">
        <v>1320000</v>
      </c>
    </row>
    <row r="8">
      <c r="A8" s="11" t="inlineStr">
        <is>
          <t>مجمل الربح</t>
        </is>
      </c>
      <c r="B8" s="11" t="inlineStr">
        <is>
          <t>Gross profit</t>
        </is>
      </c>
      <c r="C8" s="12">
        <f>C6-C7</f>
        <v/>
      </c>
      <c r="D8" s="12">
        <f>D6-D7</f>
        <v/>
      </c>
    </row>
    <row r="9">
      <c r="A9" s="9" t="inlineStr">
        <is>
          <t>مصاريف بيع وتسويق</t>
        </is>
      </c>
      <c r="B9" s="9" t="inlineStr">
        <is>
          <t>Selling and marketing expenses</t>
        </is>
      </c>
      <c r="C9" s="10" t="n">
        <v>180000</v>
      </c>
      <c r="D9" s="10" t="n">
        <v>150000</v>
      </c>
    </row>
    <row r="10">
      <c r="A10" s="9" t="inlineStr">
        <is>
          <t>مصاريف عمومية وإدارية</t>
        </is>
      </c>
      <c r="B10" s="9" t="inlineStr">
        <is>
          <t>General and administrative expenses</t>
        </is>
      </c>
      <c r="C10" s="10" t="n">
        <v>360000</v>
      </c>
      <c r="D10" s="10" t="n">
        <v>320000</v>
      </c>
    </row>
    <row r="11">
      <c r="A11" s="9" t="inlineStr">
        <is>
          <t>الإهلاك والإطفاء</t>
        </is>
      </c>
      <c r="B11" s="9" t="inlineStr">
        <is>
          <t>Depreciation and amortisation</t>
        </is>
      </c>
      <c r="C11" s="10" t="n">
        <v>60000</v>
      </c>
      <c r="D11" s="10" t="n">
        <v>50000</v>
      </c>
    </row>
    <row r="12">
      <c r="A12" s="11" t="inlineStr">
        <is>
          <t>الربح التشغيلي</t>
        </is>
      </c>
      <c r="B12" s="11" t="inlineStr">
        <is>
          <t>Operating profit</t>
        </is>
      </c>
      <c r="C12" s="12">
        <f>C8-C9-C10-C11</f>
        <v/>
      </c>
      <c r="D12" s="12">
        <f>D8-D9-D10-D11</f>
        <v/>
      </c>
    </row>
    <row r="13">
      <c r="A13" s="9" t="inlineStr">
        <is>
          <t>تكاليف التمويل</t>
        </is>
      </c>
      <c r="B13" s="9" t="inlineStr">
        <is>
          <t>Finance costs</t>
        </is>
      </c>
      <c r="C13" s="10" t="n">
        <v>20000</v>
      </c>
      <c r="D13" s="10" t="n">
        <v>22000</v>
      </c>
    </row>
    <row r="14">
      <c r="A14" s="9" t="inlineStr">
        <is>
          <t>إيرادات أخرى</t>
        </is>
      </c>
      <c r="B14" s="9" t="inlineStr">
        <is>
          <t>Other income</t>
        </is>
      </c>
      <c r="C14" s="10" t="n">
        <v>5000</v>
      </c>
      <c r="D14" s="10" t="n">
        <v>2000</v>
      </c>
    </row>
    <row r="15">
      <c r="A15" s="11" t="inlineStr">
        <is>
          <t>الربح قبل الزكاة وضريبة الدخل</t>
        </is>
      </c>
      <c r="B15" s="11" t="inlineStr">
        <is>
          <t>Profit before zakat and income tax</t>
        </is>
      </c>
      <c r="C15" s="12">
        <f>C12-C13+C14</f>
        <v/>
      </c>
      <c r="D15" s="12">
        <f>D12-D13+D14</f>
        <v/>
      </c>
    </row>
    <row r="16">
      <c r="A16" s="9" t="inlineStr">
        <is>
          <t>الزكاة وضريبة الدخل</t>
        </is>
      </c>
      <c r="B16" s="9" t="inlineStr">
        <is>
          <t>Zakat and income tax</t>
        </is>
      </c>
      <c r="C16" s="10" t="n">
        <v>15000</v>
      </c>
      <c r="D16" s="10" t="n">
        <v>10000</v>
      </c>
    </row>
    <row r="17">
      <c r="A17" s="11" t="inlineStr">
        <is>
          <t>صافي ربح السنة</t>
        </is>
      </c>
      <c r="B17" s="11" t="inlineStr">
        <is>
          <t>Net profit for the year</t>
        </is>
      </c>
      <c r="C17" s="12">
        <f>C15-C16</f>
        <v/>
      </c>
      <c r="D17" s="12">
        <f>D15-D16</f>
        <v/>
      </c>
    </row>
    <row r="19">
      <c r="A19" s="9" t="inlineStr">
        <is>
          <t>هامش مجمل الربح</t>
        </is>
      </c>
      <c r="B19" s="9" t="inlineStr">
        <is>
          <t>Gross profit margin</t>
        </is>
      </c>
      <c r="C19" s="13">
        <f>IF(C6=0,"",C8/C6)</f>
        <v/>
      </c>
      <c r="D19" s="13">
        <f>IF(D6=0,"",D8/D6)</f>
        <v/>
      </c>
    </row>
    <row r="20">
      <c r="A20" s="9" t="inlineStr">
        <is>
          <t>هامش صافي الربح</t>
        </is>
      </c>
      <c r="B20" s="9" t="inlineStr">
        <is>
          <t>Net profit margin</t>
        </is>
      </c>
      <c r="C20" s="13">
        <f>IF(C6=0,"",C17/C6)</f>
        <v/>
      </c>
      <c r="D20" s="13">
        <f>IF(D6=0,"",D17/D6)</f>
        <v/>
      </c>
    </row>
  </sheetData>
  <pageMargins left="0.75" right="0.75" top="1" bottom="1" header="0.5" footer="0.5"/>
  <pageSetup orientation="portrait" paperSize="9" fitToHeight="0" fitToWidth="1"/>
  <headerFooter>
    <oddHeader/>
    <oddFooter>&amp;C&amp;8 قالب مجاني من Skyline Nexus ERP · nexus.alskyline.com</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rightToLeft="1" workbookViewId="0">
      <selection activeCell="A1" sqref="A1"/>
    </sheetView>
  </sheetViews>
  <sheetFormatPr baseColWidth="8" defaultRowHeight="15"/>
  <cols>
    <col width="40" customWidth="1" min="1" max="1"/>
    <col width="38" customWidth="1" min="2" max="2"/>
    <col width="18" customWidth="1" min="3" max="3"/>
    <col width="18" customWidth="1" min="4" max="4"/>
  </cols>
  <sheetData>
    <row r="1">
      <c r="A1" s="1" t="inlineStr">
        <is>
          <t>قائمة المركز المالي | Statement of financial position</t>
        </is>
      </c>
    </row>
    <row r="2">
      <c r="A2" s="6" t="inlineStr">
        <is>
          <t>مثال للتوضيح: الخلايا الصفراء بيانات شركة افتراضية، اكتب بياناتك مكانها. الخلايا الرمادية معادلات فلا تكتب فوقها. | Example data: overwrite the yellow cells; grey cells are formulas.</t>
        </is>
      </c>
    </row>
    <row r="3">
      <c r="A3" s="7" t="inlineStr">
        <is>
          <t>الأرصدة في آخر يوم من السنة المالية، بالريال السعودي. | Balances at the financial year end, SAR.</t>
        </is>
      </c>
    </row>
    <row r="5" ht="34" customHeight="1">
      <c r="A5" s="8" t="inlineStr">
        <is>
          <t>البند
Item (AR)</t>
        </is>
      </c>
      <c r="B5" s="8" t="inlineStr">
        <is>
          <t>Item
(EN)</t>
        </is>
      </c>
      <c r="C5" s="8" t="inlineStr">
        <is>
          <t>السنة الحالية
Current year</t>
        </is>
      </c>
      <c r="D5" s="8" t="inlineStr">
        <is>
          <t>السنة السابقة
Prior year</t>
        </is>
      </c>
    </row>
    <row r="6">
      <c r="A6" s="11" t="inlineStr">
        <is>
          <t>الأصول</t>
        </is>
      </c>
      <c r="B6" s="11" t="inlineStr">
        <is>
          <t>ASSETS</t>
        </is>
      </c>
      <c r="C6" s="11" t="n"/>
      <c r="D6" s="11" t="n"/>
    </row>
    <row r="7">
      <c r="A7" s="9" t="inlineStr">
        <is>
          <t>ممتلكات ومعدات (بالصافي)</t>
        </is>
      </c>
      <c r="B7" s="9" t="inlineStr">
        <is>
          <t>Property and equipment, net</t>
        </is>
      </c>
      <c r="C7" s="10" t="n">
        <v>340000</v>
      </c>
      <c r="D7" s="10" t="n">
        <v>300000</v>
      </c>
    </row>
    <row r="8">
      <c r="A8" s="9" t="inlineStr">
        <is>
          <t>أصول غير متداولة أخرى</t>
        </is>
      </c>
      <c r="B8" s="9" t="inlineStr">
        <is>
          <t>Other non-current assets</t>
        </is>
      </c>
      <c r="C8" s="10" t="n">
        <v>0</v>
      </c>
      <c r="D8" s="10" t="n">
        <v>0</v>
      </c>
    </row>
    <row r="9">
      <c r="A9" s="11" t="inlineStr">
        <is>
          <t>إجمالي الأصول غير المتداولة</t>
        </is>
      </c>
      <c r="B9" s="11" t="inlineStr">
        <is>
          <t>Total non-current assets</t>
        </is>
      </c>
      <c r="C9" s="12">
        <f>C7+C8</f>
        <v/>
      </c>
      <c r="D9" s="12">
        <f>D7+D8</f>
        <v/>
      </c>
    </row>
    <row r="10">
      <c r="A10" s="9" t="inlineStr">
        <is>
          <t>المخزون</t>
        </is>
      </c>
      <c r="B10" s="9" t="inlineStr">
        <is>
          <t>Inventories</t>
        </is>
      </c>
      <c r="C10" s="10" t="n">
        <v>260000</v>
      </c>
      <c r="D10" s="10" t="n">
        <v>220000</v>
      </c>
    </row>
    <row r="11">
      <c r="A11" s="9" t="inlineStr">
        <is>
          <t>ذمم مدينة تجارية</t>
        </is>
      </c>
      <c r="B11" s="9" t="inlineStr">
        <is>
          <t>Trade receivables</t>
        </is>
      </c>
      <c r="C11" s="10" t="n">
        <v>310000</v>
      </c>
      <c r="D11" s="10" t="n">
        <v>250000</v>
      </c>
    </row>
    <row r="12">
      <c r="A12" s="9" t="inlineStr">
        <is>
          <t>مصاريف مدفوعة مقدماً وأرصدة مدينة أخرى</t>
        </is>
      </c>
      <c r="B12" s="9" t="inlineStr">
        <is>
          <t>Prepayments and other receivables</t>
        </is>
      </c>
      <c r="C12" s="10" t="n">
        <v>30000</v>
      </c>
      <c r="D12" s="10" t="n">
        <v>25000</v>
      </c>
    </row>
    <row r="13">
      <c r="A13" s="9" t="inlineStr">
        <is>
          <t>النقد وما في حكمه</t>
        </is>
      </c>
      <c r="B13" s="9" t="inlineStr">
        <is>
          <t>Cash and cash equivalents</t>
        </is>
      </c>
      <c r="C13" s="10" t="n">
        <v>430000</v>
      </c>
      <c r="D13" s="10" t="n">
        <v>410000</v>
      </c>
    </row>
    <row r="14">
      <c r="A14" s="11" t="inlineStr">
        <is>
          <t>إجمالي الأصول المتداولة</t>
        </is>
      </c>
      <c r="B14" s="11" t="inlineStr">
        <is>
          <t>Total current assets</t>
        </is>
      </c>
      <c r="C14" s="12">
        <f>SUM(C10:C13)</f>
        <v/>
      </c>
      <c r="D14" s="12">
        <f>SUM(D10:D13)</f>
        <v/>
      </c>
    </row>
    <row r="15">
      <c r="A15" s="11" t="inlineStr">
        <is>
          <t>إجمالي الأصول</t>
        </is>
      </c>
      <c r="B15" s="11" t="inlineStr">
        <is>
          <t>TOTAL ASSETS</t>
        </is>
      </c>
      <c r="C15" s="12">
        <f>C9+C14</f>
        <v/>
      </c>
      <c r="D15" s="12">
        <f>D9+D14</f>
        <v/>
      </c>
    </row>
    <row r="16">
      <c r="A16" s="11" t="inlineStr">
        <is>
          <t>حقوق الملكية</t>
        </is>
      </c>
      <c r="B16" s="11" t="inlineStr">
        <is>
          <t>EQUITY</t>
        </is>
      </c>
      <c r="C16" s="11" t="n"/>
      <c r="D16" s="11" t="n"/>
    </row>
    <row r="17">
      <c r="A17" s="9" t="inlineStr">
        <is>
          <t>رأس المال</t>
        </is>
      </c>
      <c r="B17" s="9" t="inlineStr">
        <is>
          <t>Share capital</t>
        </is>
      </c>
      <c r="C17" s="10" t="n">
        <v>500000</v>
      </c>
      <c r="D17" s="10" t="n">
        <v>500000</v>
      </c>
    </row>
    <row r="18">
      <c r="A18" s="9" t="inlineStr">
        <is>
          <t>احتياطيات</t>
        </is>
      </c>
      <c r="B18" s="9" t="inlineStr">
        <is>
          <t>Reserves</t>
        </is>
      </c>
      <c r="C18" s="10" t="n">
        <v>20000</v>
      </c>
      <c r="D18" s="10" t="n">
        <v>20000</v>
      </c>
    </row>
    <row r="19">
      <c r="A19" s="9" t="inlineStr">
        <is>
          <t>أرباح مبقاة</t>
        </is>
      </c>
      <c r="B19" s="9" t="inlineStr">
        <is>
          <t>Retained earnings</t>
        </is>
      </c>
      <c r="C19" s="10" t="n">
        <v>300000</v>
      </c>
      <c r="D19" s="10" t="n">
        <v>150000</v>
      </c>
    </row>
    <row r="20">
      <c r="A20" s="11" t="inlineStr">
        <is>
          <t>إجمالي حقوق الملكية</t>
        </is>
      </c>
      <c r="B20" s="11" t="inlineStr">
        <is>
          <t>Total equity</t>
        </is>
      </c>
      <c r="C20" s="12">
        <f>SUM(C17:C19)</f>
        <v/>
      </c>
      <c r="D20" s="12">
        <f>SUM(D17:D19)</f>
        <v/>
      </c>
    </row>
    <row r="21">
      <c r="A21" s="11" t="inlineStr">
        <is>
          <t>المطلوبات</t>
        </is>
      </c>
      <c r="B21" s="11" t="inlineStr">
        <is>
          <t>LIABILITIES</t>
        </is>
      </c>
      <c r="C21" s="11" t="n"/>
      <c r="D21" s="11" t="n"/>
    </row>
    <row r="22">
      <c r="A22" s="9" t="inlineStr">
        <is>
          <t>قروض طويلة الأجل</t>
        </is>
      </c>
      <c r="B22" s="9" t="inlineStr">
        <is>
          <t>Long-term borrowings</t>
        </is>
      </c>
      <c r="C22" s="10" t="n">
        <v>200000</v>
      </c>
      <c r="D22" s="10" t="n">
        <v>250000</v>
      </c>
    </row>
    <row r="23">
      <c r="A23" s="9" t="inlineStr">
        <is>
          <t>التزام مكافأة نهاية الخدمة للموظفين</t>
        </is>
      </c>
      <c r="B23" s="9" t="inlineStr">
        <is>
          <t>Employees' end-of-service benefits</t>
        </is>
      </c>
      <c r="C23" s="10" t="n">
        <v>90000</v>
      </c>
      <c r="D23" s="10" t="n">
        <v>70000</v>
      </c>
    </row>
    <row r="24">
      <c r="A24" s="11" t="inlineStr">
        <is>
          <t>إجمالي المطلوبات غير المتداولة</t>
        </is>
      </c>
      <c r="B24" s="11" t="inlineStr">
        <is>
          <t>Total non-current liabilities</t>
        </is>
      </c>
      <c r="C24" s="12">
        <f>C22+C23</f>
        <v/>
      </c>
      <c r="D24" s="12">
        <f>D22+D23</f>
        <v/>
      </c>
    </row>
    <row r="25">
      <c r="A25" s="9" t="inlineStr">
        <is>
          <t>ذمم دائنة تجارية</t>
        </is>
      </c>
      <c r="B25" s="9" t="inlineStr">
        <is>
          <t>Trade payables</t>
        </is>
      </c>
      <c r="C25" s="10" t="n">
        <v>180000</v>
      </c>
      <c r="D25" s="10" t="n">
        <v>150000</v>
      </c>
    </row>
    <row r="26">
      <c r="A26" s="9" t="inlineStr">
        <is>
          <t>مصاريف مستحقة</t>
        </is>
      </c>
      <c r="B26" s="9" t="inlineStr">
        <is>
          <t>Accrued expenses</t>
        </is>
      </c>
      <c r="C26" s="10" t="n">
        <v>40000</v>
      </c>
      <c r="D26" s="10" t="n">
        <v>35000</v>
      </c>
    </row>
    <row r="27">
      <c r="A27" s="9" t="inlineStr">
        <is>
          <t>ضريبة القيمة المضافة المستحقة</t>
        </is>
      </c>
      <c r="B27" s="9" t="inlineStr">
        <is>
          <t>VAT payable</t>
        </is>
      </c>
      <c r="C27" s="10" t="n">
        <v>25000</v>
      </c>
      <c r="D27" s="10" t="n">
        <v>20000</v>
      </c>
    </row>
    <row r="28">
      <c r="A28" s="9" t="inlineStr">
        <is>
          <t>زكاة وضريبة دخل مستحقة</t>
        </is>
      </c>
      <c r="B28" s="9" t="inlineStr">
        <is>
          <t>Zakat and income tax payable</t>
        </is>
      </c>
      <c r="C28" s="10" t="n">
        <v>15000</v>
      </c>
      <c r="D28" s="10" t="n">
        <v>10000</v>
      </c>
    </row>
    <row r="29">
      <c r="A29" s="9" t="inlineStr">
        <is>
          <t>قروض قصيرة الأجل</t>
        </is>
      </c>
      <c r="B29" s="9" t="inlineStr">
        <is>
          <t>Short-term borrowings</t>
        </is>
      </c>
      <c r="C29" s="10" t="n">
        <v>0</v>
      </c>
      <c r="D29" s="10" t="n">
        <v>0</v>
      </c>
    </row>
    <row r="30">
      <c r="A30" s="11" t="inlineStr">
        <is>
          <t>إجمالي المطلوبات المتداولة</t>
        </is>
      </c>
      <c r="B30" s="11" t="inlineStr">
        <is>
          <t>Total current liabilities</t>
        </is>
      </c>
      <c r="C30" s="12">
        <f>SUM(C25:C29)</f>
        <v/>
      </c>
      <c r="D30" s="12">
        <f>SUM(D25:D29)</f>
        <v/>
      </c>
    </row>
    <row r="31">
      <c r="A31" s="11" t="inlineStr">
        <is>
          <t>إجمالي المطلوبات</t>
        </is>
      </c>
      <c r="B31" s="11" t="inlineStr">
        <is>
          <t>Total liabilities</t>
        </is>
      </c>
      <c r="C31" s="12">
        <f>C24+C30</f>
        <v/>
      </c>
      <c r="D31" s="12">
        <f>D24+D30</f>
        <v/>
      </c>
    </row>
    <row r="32">
      <c r="A32" s="11" t="inlineStr">
        <is>
          <t>إجمالي حقوق الملكية والمطلوبات</t>
        </is>
      </c>
      <c r="B32" s="11" t="inlineStr">
        <is>
          <t>TOTAL EQUITY AND LIABILITIES</t>
        </is>
      </c>
      <c r="C32" s="12">
        <f>C20+C31</f>
        <v/>
      </c>
      <c r="D32" s="12">
        <f>D20+D31</f>
        <v/>
      </c>
    </row>
    <row r="33">
      <c r="A33" s="11" t="inlineStr">
        <is>
          <t>فحص التوازن (يجب أن يكون صفراً)</t>
        </is>
      </c>
      <c r="B33" s="11" t="inlineStr">
        <is>
          <t>Balance check (must be zero)</t>
        </is>
      </c>
      <c r="C33" s="12">
        <f>ROUND(C15-C32,2)</f>
        <v/>
      </c>
      <c r="D33" s="12">
        <f>ROUND(D15-D32,2)</f>
        <v/>
      </c>
    </row>
  </sheetData>
  <pageMargins left="0.75" right="0.75" top="1" bottom="1" header="0.5" footer="0.5"/>
  <pageSetup orientation="portrait" paperSize="9" fitToHeight="0" fitToWidth="1"/>
  <headerFooter>
    <oddHeader/>
    <oddFooter>&amp;C&amp;8 قالب مجاني من Skyline Nexus ERP · nexus.alskyline.com</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32"/>
  <sheetViews>
    <sheetView rightToLeft="1" workbookViewId="0">
      <selection activeCell="A1" sqref="A1"/>
    </sheetView>
  </sheetViews>
  <sheetFormatPr baseColWidth="8" defaultRowHeight="15"/>
  <cols>
    <col width="46" customWidth="1" min="1" max="1"/>
    <col width="42" customWidth="1" min="2" max="2"/>
    <col width="18" customWidth="1" min="3" max="3"/>
  </cols>
  <sheetData>
    <row r="1">
      <c r="A1" s="1" t="inlineStr">
        <is>
          <t>قائمة التدفقات النقدية (الطريقة غير المباشرة) | Statement of cash flows (indirect method)</t>
        </is>
      </c>
    </row>
    <row r="3">
      <c r="A3" s="7" t="inlineStr">
        <is>
          <t>كل الأسطر معادلات مأخوذة من قائمة الدخل والمركز المالي. | Every line is a formula.</t>
        </is>
      </c>
    </row>
    <row r="5" ht="34" customHeight="1">
      <c r="A5" s="8" t="inlineStr">
        <is>
          <t>البند
Item (AR)</t>
        </is>
      </c>
      <c r="B5" s="8" t="inlineStr">
        <is>
          <t>Item
(EN)</t>
        </is>
      </c>
      <c r="C5" s="8" t="inlineStr">
        <is>
          <t>السنة الحالية
Current year</t>
        </is>
      </c>
    </row>
    <row r="6">
      <c r="A6" s="11" t="inlineStr">
        <is>
          <t>الأنشطة التشغيلية</t>
        </is>
      </c>
      <c r="B6" s="11" t="inlineStr">
        <is>
          <t>OPERATING ACTIVITIES</t>
        </is>
      </c>
      <c r="C6" s="11" t="n"/>
    </row>
    <row r="7">
      <c r="A7" s="9" t="inlineStr">
        <is>
          <t>الربح قبل الزكاة وضريبة الدخل</t>
        </is>
      </c>
      <c r="B7" s="9" t="inlineStr">
        <is>
          <t>Profit before zakat and income tax</t>
        </is>
      </c>
      <c r="C7" s="14">
        <f>'قائمة الدخل'!C15</f>
        <v/>
      </c>
    </row>
    <row r="8">
      <c r="A8" s="9" t="inlineStr">
        <is>
          <t>يضاف: الإهلاك والإطفاء</t>
        </is>
      </c>
      <c r="B8" s="9" t="inlineStr">
        <is>
          <t>Add: depreciation and amortisation</t>
        </is>
      </c>
      <c r="C8" s="14">
        <f>'قائمة الدخل'!C11</f>
        <v/>
      </c>
    </row>
    <row r="9">
      <c r="A9" s="9" t="inlineStr">
        <is>
          <t>يضاف: تكاليف التمويل</t>
        </is>
      </c>
      <c r="B9" s="9" t="inlineStr">
        <is>
          <t>Add: finance costs</t>
        </is>
      </c>
      <c r="C9" s="14">
        <f>'قائمة الدخل'!C13</f>
        <v/>
      </c>
    </row>
    <row r="10">
      <c r="A10" s="9" t="inlineStr">
        <is>
          <t>التغير في التزام مكافأة نهاية الخدمة</t>
        </is>
      </c>
      <c r="B10" s="9" t="inlineStr">
        <is>
          <t>Change in end-of-service benefits</t>
        </is>
      </c>
      <c r="C10" s="14">
        <f>'المركز المالي'!C23-'المركز المالي'!D23</f>
        <v/>
      </c>
    </row>
    <row r="11">
      <c r="A11" s="9" t="inlineStr">
        <is>
          <t>(الزيادة) / النقص في المخزون</t>
        </is>
      </c>
      <c r="B11" s="9" t="inlineStr">
        <is>
          <t>(Increase) / decrease in inventories</t>
        </is>
      </c>
      <c r="C11" s="14">
        <f>'المركز المالي'!D10-'المركز المالي'!C10</f>
        <v/>
      </c>
    </row>
    <row r="12">
      <c r="A12" s="9" t="inlineStr">
        <is>
          <t>(الزيادة) / النقص في الذمم المدينة</t>
        </is>
      </c>
      <c r="B12" s="9" t="inlineStr">
        <is>
          <t>(Increase) / decrease in trade receivables</t>
        </is>
      </c>
      <c r="C12" s="14">
        <f>'المركز المالي'!D11-'المركز المالي'!C11</f>
        <v/>
      </c>
    </row>
    <row r="13">
      <c r="A13" s="9" t="inlineStr">
        <is>
          <t>(الزيادة) / النقص في المدفوعات المقدمة</t>
        </is>
      </c>
      <c r="B13" s="9" t="inlineStr">
        <is>
          <t>(Increase) / decrease in prepayments</t>
        </is>
      </c>
      <c r="C13" s="14">
        <f>'المركز المالي'!D12-'المركز المالي'!C12</f>
        <v/>
      </c>
    </row>
    <row r="14">
      <c r="A14" s="9" t="inlineStr">
        <is>
          <t>الزيادة / (النقص) في الذمم الدائنة</t>
        </is>
      </c>
      <c r="B14" s="9" t="inlineStr">
        <is>
          <t>Increase / (decrease) in trade payables</t>
        </is>
      </c>
      <c r="C14" s="14">
        <f>'المركز المالي'!C25-'المركز المالي'!D25</f>
        <v/>
      </c>
    </row>
    <row r="15">
      <c r="A15" s="9" t="inlineStr">
        <is>
          <t>الزيادة / (النقص) في المصاريف المستحقة</t>
        </is>
      </c>
      <c r="B15" s="9" t="inlineStr">
        <is>
          <t>Increase / (decrease) in accrued expenses</t>
        </is>
      </c>
      <c r="C15" s="14">
        <f>'المركز المالي'!C26-'المركز المالي'!D26</f>
        <v/>
      </c>
    </row>
    <row r="16">
      <c r="A16" s="9" t="inlineStr">
        <is>
          <t>الزيادة / (النقص) في ضريبة القيمة المضافة المستحقة</t>
        </is>
      </c>
      <c r="B16" s="9" t="inlineStr">
        <is>
          <t>Increase / (decrease) in VAT payable</t>
        </is>
      </c>
      <c r="C16" s="14">
        <f>'المركز المالي'!C27-'المركز المالي'!D27</f>
        <v/>
      </c>
    </row>
    <row r="17">
      <c r="A17" s="9" t="inlineStr">
        <is>
          <t>زكاة وضريبة دخل مدفوعة</t>
        </is>
      </c>
      <c r="B17" s="9" t="inlineStr">
        <is>
          <t>Zakat and income tax paid</t>
        </is>
      </c>
      <c r="C17" s="14">
        <f>-('المركز المالي'!D28+'قائمة الدخل'!C16-'المركز المالي'!C28)</f>
        <v/>
      </c>
    </row>
    <row r="18">
      <c r="A18" s="9" t="inlineStr">
        <is>
          <t>تكاليف تمويل مدفوعة</t>
        </is>
      </c>
      <c r="B18" s="9" t="inlineStr">
        <is>
          <t>Finance costs paid</t>
        </is>
      </c>
      <c r="C18" s="14">
        <f>-'قائمة الدخل'!C13</f>
        <v/>
      </c>
    </row>
    <row r="19">
      <c r="A19" s="11" t="inlineStr">
        <is>
          <t>صافي النقد من الأنشطة التشغيلية</t>
        </is>
      </c>
      <c r="B19" s="11" t="inlineStr">
        <is>
          <t>Net cash from operating activities</t>
        </is>
      </c>
      <c r="C19" s="12">
        <f>SUM(C7:C18)</f>
        <v/>
      </c>
    </row>
    <row r="20">
      <c r="A20" s="11" t="inlineStr">
        <is>
          <t>الأنشطة الاستثمارية</t>
        </is>
      </c>
      <c r="B20" s="11" t="inlineStr">
        <is>
          <t>INVESTING ACTIVITIES</t>
        </is>
      </c>
      <c r="C20" s="11" t="n"/>
    </row>
    <row r="21">
      <c r="A21" s="9" t="inlineStr">
        <is>
          <t>صافي شراء ممتلكات ومعدات وأصول غير متداولة</t>
        </is>
      </c>
      <c r="B21" s="9" t="inlineStr">
        <is>
          <t>Net purchase of non-current assets</t>
        </is>
      </c>
      <c r="C21" s="14">
        <f>-(('المركز المالي'!C9-'المركز المالي'!D9)+'قائمة الدخل'!C11)</f>
        <v/>
      </c>
    </row>
    <row r="22">
      <c r="A22" s="11" t="inlineStr">
        <is>
          <t>صافي النقد من الأنشطة الاستثمارية</t>
        </is>
      </c>
      <c r="B22" s="11" t="inlineStr">
        <is>
          <t>Net cash from investing activities</t>
        </is>
      </c>
      <c r="C22" s="12">
        <f>C21</f>
        <v/>
      </c>
    </row>
    <row r="23">
      <c r="A23" s="11" t="inlineStr">
        <is>
          <t>الأنشطة التمويلية</t>
        </is>
      </c>
      <c r="B23" s="11" t="inlineStr">
        <is>
          <t>FINANCING ACTIVITIES</t>
        </is>
      </c>
      <c r="C23" s="11" t="n"/>
    </row>
    <row r="24">
      <c r="A24" s="9" t="inlineStr">
        <is>
          <t>صافي التغير في القروض</t>
        </is>
      </c>
      <c r="B24" s="9" t="inlineStr">
        <is>
          <t>Net change in borrowings</t>
        </is>
      </c>
      <c r="C24" s="14">
        <f>('المركز المالي'!C22+'المركز المالي'!C29)-('المركز المالي'!D22+'المركز المالي'!D29)</f>
        <v/>
      </c>
    </row>
    <row r="25">
      <c r="A25" s="9" t="inlineStr">
        <is>
          <t>التغير في رأس المال</t>
        </is>
      </c>
      <c r="B25" s="9" t="inlineStr">
        <is>
          <t>Change in share capital</t>
        </is>
      </c>
      <c r="C25" s="14">
        <f>'المركز المالي'!C17-'المركز المالي'!D17</f>
        <v/>
      </c>
    </row>
    <row r="26">
      <c r="A26" s="9" t="inlineStr">
        <is>
          <t>توزيعات أرباح مدفوعة</t>
        </is>
      </c>
      <c r="B26" s="9" t="inlineStr">
        <is>
          <t>Dividends paid</t>
        </is>
      </c>
      <c r="C26" s="14">
        <f>-('المركز المالي'!D19+'المركز المالي'!D18+'قائمة الدخل'!C17-'المركز المالي'!C19-'المركز المالي'!C18)</f>
        <v/>
      </c>
    </row>
    <row r="27">
      <c r="A27" s="11" t="inlineStr">
        <is>
          <t>صافي النقد من الأنشطة التمويلية</t>
        </is>
      </c>
      <c r="B27" s="11" t="inlineStr">
        <is>
          <t>Net cash from financing activities</t>
        </is>
      </c>
      <c r="C27" s="12">
        <f>SUM(C24:C26)</f>
        <v/>
      </c>
    </row>
    <row r="28">
      <c r="A28" s="11" t="inlineStr">
        <is>
          <t>صافي التغير في النقد</t>
        </is>
      </c>
      <c r="B28" s="11" t="inlineStr">
        <is>
          <t>Net change in cash</t>
        </is>
      </c>
      <c r="C28" s="12">
        <f>C19+C22+C27</f>
        <v/>
      </c>
    </row>
    <row r="29">
      <c r="A29" s="9" t="inlineStr">
        <is>
          <t>النقد أول السنة</t>
        </is>
      </c>
      <c r="B29" s="9" t="inlineStr">
        <is>
          <t>Cash at beginning of year</t>
        </is>
      </c>
      <c r="C29" s="14">
        <f>'المركز المالي'!D13</f>
        <v/>
      </c>
    </row>
    <row r="30">
      <c r="A30" s="11" t="inlineStr">
        <is>
          <t>النقد آخر السنة</t>
        </is>
      </c>
      <c r="B30" s="11" t="inlineStr">
        <is>
          <t>Cash at end of year</t>
        </is>
      </c>
      <c r="C30" s="12">
        <f>C28+C29</f>
        <v/>
      </c>
    </row>
    <row r="31">
      <c r="A31" s="9" t="inlineStr">
        <is>
          <t>النقد في قائمة المركز المالي</t>
        </is>
      </c>
      <c r="B31" s="9" t="inlineStr">
        <is>
          <t>Cash per statement of financial position</t>
        </is>
      </c>
      <c r="C31" s="14">
        <f>'المركز المالي'!C13</f>
        <v/>
      </c>
    </row>
    <row r="32">
      <c r="A32" s="11" t="inlineStr">
        <is>
          <t>الفرق (يجب أن يكون صفراً)</t>
        </is>
      </c>
      <c r="B32" s="11" t="inlineStr">
        <is>
          <t>Difference (must be zero)</t>
        </is>
      </c>
      <c r="C32" s="12">
        <f>ROUND(C30-C31,2)</f>
        <v/>
      </c>
    </row>
  </sheetData>
  <pageMargins left="0.75" right="0.75" top="1" bottom="1" header="0.5" footer="0.5"/>
  <pageSetup orientation="portrait" paperSize="9" fitToHeight="0" fitToWidth="1"/>
  <headerFooter>
    <oddHeader/>
    <oddFooter>&amp;C&amp;8 قالب مجاني من Skyline Nexus ERP · nexus.alskyline.com</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12"/>
  <sheetViews>
    <sheetView rightToLeft="1" workbookViewId="0">
      <selection activeCell="A1" sqref="A1"/>
    </sheetView>
  </sheetViews>
  <sheetFormatPr baseColWidth="8" defaultRowHeight="15"/>
  <cols>
    <col width="52" customWidth="1" min="1" max="1"/>
    <col width="40" customWidth="1" min="2" max="2"/>
    <col width="18" customWidth="1" min="3" max="3"/>
  </cols>
  <sheetData>
    <row r="1">
      <c r="A1" s="1" t="inlineStr">
        <is>
          <t>التحقق والنسب | Checks and ratios</t>
        </is>
      </c>
    </row>
    <row r="5" ht="34" customHeight="1">
      <c r="A5" s="8" t="inlineStr">
        <is>
          <t>الفحص
Check (AR)</t>
        </is>
      </c>
      <c r="B5" s="8" t="inlineStr">
        <is>
          <t>Check
(EN)</t>
        </is>
      </c>
      <c r="C5" s="8" t="inlineStr">
        <is>
          <t>النتيجة
Result</t>
        </is>
      </c>
    </row>
    <row r="6">
      <c r="A6" s="9" t="inlineStr">
        <is>
          <t>توازن المركز المالي: السنة الحالية</t>
        </is>
      </c>
      <c r="B6" s="9" t="inlineStr">
        <is>
          <t>Balance sheet balances: current year</t>
        </is>
      </c>
      <c r="C6" s="15">
        <f>IF(ROUND('المركز المالي'!C15-'المركز المالي'!C32,2)=0,"متوازنة","غير متوازنة")</f>
        <v/>
      </c>
    </row>
    <row r="7">
      <c r="A7" s="9" t="inlineStr">
        <is>
          <t>توازن المركز المالي: السنة السابقة</t>
        </is>
      </c>
      <c r="B7" s="9" t="inlineStr">
        <is>
          <t>Balance sheet balances: prior year</t>
        </is>
      </c>
      <c r="C7" s="15">
        <f>IF(ROUND('المركز المالي'!D15-'المركز المالي'!D32,2)=0,"متوازنة","غير متوازنة")</f>
        <v/>
      </c>
    </row>
    <row r="8">
      <c r="A8" s="9" t="inlineStr">
        <is>
          <t>نقد آخر السنة يطابق المركز المالي</t>
        </is>
      </c>
      <c r="B8" s="9" t="inlineStr">
        <is>
          <t>Closing cash agrees to balance sheet</t>
        </is>
      </c>
      <c r="C8" s="15">
        <f>IF('التدفقات النقدية'!C32=0,"مطابق","غير مطابق")</f>
        <v/>
      </c>
    </row>
    <row r="10">
      <c r="A10" s="9" t="inlineStr">
        <is>
          <t>نسبة التداول (الأصول المتداولة ÷ المطلوبات المتداولة)</t>
        </is>
      </c>
      <c r="B10" s="9" t="inlineStr">
        <is>
          <t>Current ratio</t>
        </is>
      </c>
      <c r="C10" s="16">
        <f>IF('المركز المالي'!C30=0,"",'المركز المالي'!C14/'المركز المالي'!C30)</f>
        <v/>
      </c>
    </row>
    <row r="11">
      <c r="A11" s="9" t="inlineStr">
        <is>
          <t>المطلوبات إلى حقوق الملكية</t>
        </is>
      </c>
      <c r="B11" s="9" t="inlineStr">
        <is>
          <t>Liabilities to equity</t>
        </is>
      </c>
      <c r="C11" s="16">
        <f>IF('المركز المالي'!C20=0,"",'المركز المالي'!C31/'المركز المالي'!C20)</f>
        <v/>
      </c>
    </row>
    <row r="12">
      <c r="A12" s="9" t="inlineStr">
        <is>
          <t>العائد على حقوق الملكية</t>
        </is>
      </c>
      <c r="B12" s="9" t="inlineStr">
        <is>
          <t>Return on equity</t>
        </is>
      </c>
      <c r="C12" s="17">
        <f>IF('المركز المالي'!C20=0,"",'قائمة الدخل'!C17/'المركز المالي'!C20)</f>
        <v/>
      </c>
    </row>
  </sheetData>
  <conditionalFormatting sqref="C6:C8">
    <cfRule type="cellIs" priority="1" operator="equal" dxfId="0">
      <formula>"متوازنة"</formula>
    </cfRule>
    <cfRule type="cellIs" priority="2" operator="equal" dxfId="0">
      <formula>"مطابق"</formula>
    </cfRule>
    <cfRule type="cellIs" priority="3" operator="equal" dxfId="1">
      <formula>"غير متوازنة"</formula>
    </cfRule>
    <cfRule type="cellIs" priority="4" operator="equal" dxfId="1">
      <formula>"غير مطابق"</formula>
    </cfRule>
  </conditionalFormatting>
  <pageMargins left="0.75" right="0.75" top="1" bottom="1" header="0.5" footer="0.5"/>
  <pageSetup orientation="portrait" paperSize="9" fitToHeight="0" fitToWidth="1"/>
  <headerFooter>
    <oddHeader/>
    <oddFooter>&amp;C&amp;8 قالب مجاني من Skyline Nexus ERP · nexus.alskyline.com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Skyline Nexus ERP</dc:creator>
  <dc:title xmlns:dc="http://purl.org/dc/elements/1.1/">نموذج القوائم المالية | Financial statements template</dc:title>
  <dc:subject xmlns:dc="http://purl.org/dc/elements/1.1/">Free template (Arabic / English)</dc:subject>
  <dc:language xmlns:dc="http://purl.org/dc/elements/1.1/">ar-SA</dc:language>
  <dcterms:created xmlns:dcterms="http://purl.org/dc/terms/" xmlns:xsi="http://www.w3.org/2001/XMLSchema-instance" xsi:type="dcterms:W3CDTF">2026-10-13T16:36:57Z</dcterms:created>
  <dcterms:modified xmlns:dcterms="http://purl.org/dc/terms/" xmlns:xsi="http://www.w3.org/2001/XMLSchema-instance" xsi:type="dcterms:W3CDTF">2026-10-13T16:36:57Z</dcterms:modified>
</cp:coreProperties>
</file>