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استخدام" sheetId="1" state="visible" r:id="rId1"/>
    <sheet xmlns:r="http://schemas.openxmlformats.org/officeDocument/2006/relationships" name="سجل الأصول" sheetId="2" state="visible" r:id="rId2"/>
    <sheet xmlns:r="http://schemas.openxmlformats.org/officeDocument/2006/relationships" name="ملخص الفئات"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0.00;[Red]-#,##0.00"/>
  </numFmts>
  <fonts count="9">
    <font>
      <name val="Calibri"/>
      <family val="2"/>
      <color theme="1"/>
      <sz val="11"/>
      <scheme val="minor"/>
    </font>
    <font>
      <b val="1"/>
      <color rgb="001F3864"/>
      <sz val="14"/>
    </font>
    <font>
      <i val="1"/>
      <color rgb="00595959"/>
    </font>
    <font>
      <b val="1"/>
      <color rgb="001F3864"/>
      <sz val="12"/>
    </font>
    <font>
      <i val="1"/>
      <color rgb="007F7F7F"/>
      <sz val="9"/>
    </font>
    <font>
      <b val="1"/>
      <i val="1"/>
      <color rgb="00C55A11"/>
      <sz val="10"/>
    </font>
    <font>
      <b val="1"/>
    </font>
    <font>
      <b val="1"/>
      <color rgb="00FFFFFF"/>
      <sz val="10"/>
    </font>
    <font>
      <i val="1"/>
      <color rgb="00595959"/>
      <sz val="10"/>
    </font>
  </fonts>
  <fills count="6">
    <fill>
      <patternFill/>
    </fill>
    <fill>
      <patternFill patternType="gray125"/>
    </fill>
    <fill>
      <patternFill patternType="solid">
        <fgColor rgb="00FFF2CC"/>
      </patternFill>
    </fill>
    <fill>
      <patternFill patternType="solid">
        <fgColor rgb="001F3864"/>
      </patternFill>
    </fill>
    <fill>
      <patternFill patternType="solid">
        <fgColor rgb="00EDEDED"/>
      </patternFill>
    </fill>
    <fill>
      <patternFill patternType="solid">
        <fgColor rgb="00D9E1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horizontal="right" vertical="top" wrapText="1" readingOrder="2"/>
    </xf>
    <xf numFmtId="0" fontId="3" fillId="0" borderId="0" pivotButton="0" quotePrefix="0" xfId="0"/>
    <xf numFmtId="0" fontId="0" fillId="0" borderId="0" applyAlignment="1" pivotButton="0" quotePrefix="0" xfId="0">
      <alignment horizontal="right" vertical="top" wrapText="1" readingOrder="2"/>
    </xf>
    <xf numFmtId="0" fontId="4" fillId="0" borderId="0" pivotButton="0" quotePrefix="0" xfId="0"/>
    <xf numFmtId="0" fontId="5" fillId="0" borderId="0" pivotButton="0" quotePrefix="0" xfId="0"/>
    <xf numFmtId="0" fontId="6" fillId="0" borderId="1" applyAlignment="1" pivotButton="0" quotePrefix="0" xfId="0">
      <alignment vertical="center" wrapText="1"/>
    </xf>
    <xf numFmtId="164" fontId="0" fillId="2" borderId="1" pivotButton="0" quotePrefix="0" xfId="0"/>
    <xf numFmtId="0" fontId="7" fillId="3" borderId="1" applyAlignment="1" pivotButton="0" quotePrefix="0" xfId="0">
      <alignment horizontal="center" vertical="center" wrapText="1"/>
    </xf>
    <xf numFmtId="0" fontId="0" fillId="2" borderId="1" pivotButton="0" quotePrefix="0" xfId="0"/>
    <xf numFmtId="165" fontId="0" fillId="2" borderId="1" pivotButton="0" quotePrefix="0" xfId="0"/>
    <xf numFmtId="1" fontId="0" fillId="2" borderId="1" pivotButton="0" quotePrefix="0" xfId="0"/>
    <xf numFmtId="165" fontId="0" fillId="4" borderId="1" pivotButton="0" quotePrefix="0" xfId="0"/>
    <xf numFmtId="1" fontId="0" fillId="4" borderId="1" pivotButton="0" quotePrefix="0" xfId="0"/>
    <xf numFmtId="0" fontId="0" fillId="4" borderId="1" pivotButton="0" quotePrefix="0" xfId="0"/>
    <xf numFmtId="0" fontId="6" fillId="5" borderId="1" applyAlignment="1" pivotButton="0" quotePrefix="0" xfId="0">
      <alignment vertical="center" wrapText="1"/>
    </xf>
    <xf numFmtId="165" fontId="6" fillId="4" borderId="1"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7"/>
  <sheetViews>
    <sheetView rightToLeft="1" workbookViewId="0">
      <selection activeCell="A1" sqref="A1"/>
    </sheetView>
  </sheetViews>
  <sheetFormatPr baseColWidth="8" defaultRowHeight="15"/>
  <cols>
    <col width="118" customWidth="1" min="1" max="1"/>
  </cols>
  <sheetData>
    <row r="1">
      <c r="A1" s="1" t="inlineStr">
        <is>
          <t>سجل الأصول الثابتة مع الإهلاك بالقسط الثابت | Fixed asset register with straight-line depreciation</t>
        </is>
      </c>
    </row>
    <row r="3" ht="32" customHeight="1">
      <c r="A3" s="2" t="inlineStr">
        <is>
          <t>قالب مجاني من Skyline Nexus ERP. بلا وحدات ماكرو ولا روابط خارجية ولا كلمات مرور. يعمل في Microsoft Excel و LibreOffice Calc و Google Sheets. | Free template: no macros, no external links, no passwords.</t>
        </is>
      </c>
    </row>
    <row r="5">
      <c r="A5" s="3" t="inlineStr">
        <is>
          <t>ما الذي يحتويه الملف</t>
        </is>
      </c>
    </row>
    <row r="6" ht="18" customHeight="1">
      <c r="A6" s="4" t="inlineStr">
        <is>
          <t>سجل الأصول: بيانات كل أصل، ويحسب الملف الإهلاك الشهري ومجمع الإهلاك وإهلاك السنة الحالية وصافي القيمة الدفترية.</t>
        </is>
      </c>
    </row>
    <row r="7" ht="18" customHeight="1">
      <c r="A7" s="4" t="inlineStr">
        <is>
          <t>ملخص الفئات: التكلفة ومجمع الإهلاك وإهلاك السنة وصافي القيمة الدفترية لكل فئة، لمطابقتها مع حسابات الأستاذ العام.</t>
        </is>
      </c>
    </row>
    <row r="9">
      <c r="A9" s="3" t="inlineStr">
        <is>
          <t>طريقة الاستخدام خطوة بخطوة</t>
        </is>
      </c>
    </row>
    <row r="10" ht="18" customHeight="1">
      <c r="A10" s="4" t="inlineStr">
        <is>
          <t>1) اكتب تاريخ التقرير (مثلاً آخر يوم في السنة المالية) وتاريخ بداية السنة المالية أعلى ورقة سجل الأصول.</t>
        </is>
      </c>
    </row>
    <row r="11" ht="18" customHeight="1">
      <c r="A11" s="4" t="inlineStr">
        <is>
          <t>2) أدخل لكل أصل: الرمز والاسم والفئة والموقع وتاريخ الشراء والتكلفة والقيمة التخريدية والعمر الإنتاجي بالسنوات.</t>
        </is>
      </c>
    </row>
    <row r="12" ht="18" customHeight="1">
      <c r="A12" s="4" t="inlineStr">
        <is>
          <t>3) اكتب أسماء فئاتك في ورقة ملخص الفئات كما كتبتها في السجل حرفاً بحرف، ثم طابق المجاميع مع ميزان المراجعة.</t>
        </is>
      </c>
    </row>
    <row r="14">
      <c r="A14" s="3" t="inlineStr">
        <is>
          <t>طريقة الحساب</t>
        </is>
      </c>
    </row>
    <row r="15" ht="18" customHeight="1">
      <c r="A15" s="4" t="inlineStr">
        <is>
          <t>القسط الثابت: الإهلاك الشهري = (التكلفة - القيمة التخريدية) ÷ (العمر الإنتاجي بالسنوات × 12).</t>
        </is>
      </c>
    </row>
    <row r="16" ht="36" customHeight="1">
      <c r="A16" s="4" t="inlineStr">
        <is>
          <t>يُحتسب شهر الشراء شهراً كاملاً، ويتوقف الإهلاك عند بلوغ العمر الإنتاجي. هذه سياسة مبسطة، فإن كانت سياسة منشأتك تبدأ الإهلاك من الشهر التالي فعدّل تاريخ الشراء إلى أول ذلك الشهر.</t>
        </is>
      </c>
    </row>
    <row r="17" ht="18" customHeight="1">
      <c r="A17" s="4" t="inlineStr">
        <is>
          <t>إهلاك السنة الحالية = الإهلاك الشهري × عدد أشهر الإهلاك الواقعة بين بداية السنة المالية وتاريخ التقرير.</t>
        </is>
      </c>
    </row>
    <row r="18" ht="36" customHeight="1">
      <c r="A18" s="4" t="inlineStr">
        <is>
          <t>العمر الإنتاجي والقيمة التخريدية تقديران تحددهما المنشأة وتراجعهما. القالب لا يعالج إعادة التقييم ولا الهبوط في القيمة ولا استبعاد الأصل.</t>
        </is>
      </c>
    </row>
    <row r="20">
      <c r="A20" s="3" t="inlineStr">
        <is>
          <t>متى لا يكفي الجدول</t>
        </is>
      </c>
    </row>
    <row r="21" ht="36" customHeight="1">
      <c r="A21" s="4" t="inlineStr">
        <is>
          <t>الجدول يكفي ما دام شخص واحد يدخل البيانات والحركة قليلة. ويتوقف عن الكفاية حين يتعدد المستخدمون، أو تحتاج المنشأة إلى فاتورة إلكترونية، أو يُطلب أثر تدقيق يبيّن من غيّر ماذا ومتى.</t>
        </is>
      </c>
    </row>
    <row r="22" ht="36" customHeight="1">
      <c r="A22" s="4" t="inlineStr">
        <is>
          <t>عندها يصير البرنامج السحابي أسلم: Skyline Nexus ERP يبدأ بشهر مجاني ثم باقات مدفوعة من 69 ريالاً شهرياً قبل ضريبة القيمة المضافة. التفاصيل على nexus.alskyline.com/ar/pricing</t>
        </is>
      </c>
    </row>
    <row r="24">
      <c r="A24" s="3" t="inlineStr">
        <is>
          <t>تنبيه</t>
        </is>
      </c>
    </row>
    <row r="25" ht="36" customHeight="1">
      <c r="A25" s="4" t="inlineStr">
        <is>
          <t>هذا القالب أداة مساعدة عامة وليس استشارة محاسبية أو ضريبية أو قانونية. راجع الأرقام مع محاسبك قبل الاعتماد عليها. | General aid, not accounting, tax or legal advice.</t>
        </is>
      </c>
    </row>
    <row r="27">
      <c r="A27" s="5" t="inlineStr">
        <is>
          <t>قالب مجاني من Skyline Nexus ERP · nexus.alskyline.com</t>
        </is>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07"/>
  <sheetViews>
    <sheetView rightToLeft="1"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15" customWidth="1" min="3" max="3"/>
    <col width="13" customWidth="1" min="4" max="4"/>
    <col width="13" customWidth="1" min="5" max="5"/>
    <col width="14" customWidth="1" min="6" max="6"/>
    <col width="13" customWidth="1" min="7" max="7"/>
    <col width="11" customWidth="1" min="8" max="8"/>
    <col width="13" customWidth="1" min="9" max="9"/>
    <col width="13" customWidth="1" min="10" max="10"/>
    <col width="13" customWidth="1" min="11" max="11"/>
    <col width="15" customWidth="1" min="12" max="12"/>
    <col width="15" customWidth="1" min="13" max="13"/>
    <col width="15" customWidth="1" min="14" max="14"/>
    <col width="16" customWidth="1" min="15" max="15"/>
  </cols>
  <sheetData>
    <row r="1">
      <c r="A1" s="1" t="inlineStr">
        <is>
          <t>سجل الأصول الثابتة | Fixed asset register</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3">
      <c r="B3" s="7" t="inlineStr">
        <is>
          <t>تاريخ التقرير | Report date</t>
        </is>
      </c>
      <c r="C3" s="8" t="n">
        <v>46387</v>
      </c>
    </row>
    <row r="4">
      <c r="B4" s="7" t="inlineStr">
        <is>
          <t>بداية السنة المالية | Financial year start</t>
        </is>
      </c>
      <c r="C4" s="8" t="n">
        <v>46023</v>
      </c>
    </row>
    <row r="6" ht="48" customHeight="1">
      <c r="A6" s="9" t="inlineStr">
        <is>
          <t>رمز الأصل
Asset code</t>
        </is>
      </c>
      <c r="B6" s="9" t="inlineStr">
        <is>
          <t>اسم الأصل
Asset name</t>
        </is>
      </c>
      <c r="C6" s="9" t="inlineStr">
        <is>
          <t>الفئة
Category</t>
        </is>
      </c>
      <c r="D6" s="9" t="inlineStr">
        <is>
          <t>الموقع
Location</t>
        </is>
      </c>
      <c r="E6" s="9" t="inlineStr">
        <is>
          <t>تاريخ الشراء
Purchase date</t>
        </is>
      </c>
      <c r="F6" s="9" t="inlineStr">
        <is>
          <t>التكلفة
Cost</t>
        </is>
      </c>
      <c r="G6" s="9" t="inlineStr">
        <is>
          <t>القيمة التخريدية
Salvage value</t>
        </is>
      </c>
      <c r="H6" s="9" t="inlineStr">
        <is>
          <t>العمر الإنتاجي (سنوات)
Useful life (years)</t>
        </is>
      </c>
      <c r="I6" s="9" t="inlineStr">
        <is>
          <t>الإهلاك الشهري
Monthly depreciation</t>
        </is>
      </c>
      <c r="J6" s="9" t="inlineStr">
        <is>
          <t>أشهر الإهلاك حتى تاريخ التقرير
Months to report date</t>
        </is>
      </c>
      <c r="K6" s="9" t="inlineStr">
        <is>
          <t>أشهر الإهلاك حتى بداية السنة
Months to year start</t>
        </is>
      </c>
      <c r="L6" s="9" t="inlineStr">
        <is>
          <t>مجمع الإهلاك
Accumulated depreciation</t>
        </is>
      </c>
      <c r="M6" s="9" t="inlineStr">
        <is>
          <t>إهلاك السنة الحالية
Current-year depreciation</t>
        </is>
      </c>
      <c r="N6" s="9" t="inlineStr">
        <is>
          <t>صافي القيمة الدفترية
Net book value</t>
        </is>
      </c>
      <c r="O6" s="9" t="inlineStr">
        <is>
          <t>الحالة
Status</t>
        </is>
      </c>
    </row>
    <row r="7">
      <c r="A7" s="10" t="inlineStr">
        <is>
          <t>FA-001</t>
        </is>
      </c>
      <c r="B7" s="10" t="inlineStr">
        <is>
          <t>سيارة توصيل</t>
        </is>
      </c>
      <c r="C7" s="10" t="inlineStr">
        <is>
          <t>مركبات</t>
        </is>
      </c>
      <c r="D7" s="10" t="inlineStr">
        <is>
          <t>الرياض</t>
        </is>
      </c>
      <c r="E7" s="8" t="n">
        <v>45366</v>
      </c>
      <c r="F7" s="11" t="n">
        <v>90000</v>
      </c>
      <c r="G7" s="11" t="n">
        <v>10000</v>
      </c>
      <c r="H7" s="12" t="n">
        <v>5</v>
      </c>
      <c r="I7" s="13">
        <f>IF(OR(F7="",H7="",H7=0),"",(F7-G7)/(H7*12))</f>
        <v/>
      </c>
      <c r="J7" s="14">
        <f>IF(OR(E7="",I7=""),"",MAX(0,MIN(H7*12,(YEAR($C$3)-YEAR(E7))*12+MONTH($C$3)-MONTH(E7)+1)))</f>
        <v/>
      </c>
      <c r="K7" s="14">
        <f>IF(OR(E7="",I7=""),"",MAX(0,MIN(H7*12,(YEAR($C$4)-YEAR(E7))*12+MONTH($C$4)-MONTH(E7))))</f>
        <v/>
      </c>
      <c r="L7" s="13">
        <f>IF(J7="","",ROUND(I7*J7,2))</f>
        <v/>
      </c>
      <c r="M7" s="13">
        <f>IF(J7="","",ROUND(I7*(J7-K7),2))</f>
        <v/>
      </c>
      <c r="N7" s="13">
        <f>IF(L7="","",F7-L7)</f>
        <v/>
      </c>
      <c r="O7" s="15">
        <f>IF(J7="","",IF(J7&gt;=H7*12,"مهلك بالكامل",IF(J7=0,"لم يبدأ الإهلاك","قيد الإهلاك")))</f>
        <v/>
      </c>
    </row>
    <row r="8">
      <c r="A8" s="10" t="inlineStr">
        <is>
          <t>FA-002</t>
        </is>
      </c>
      <c r="B8" s="10" t="inlineStr">
        <is>
          <t>حاسب محمول</t>
        </is>
      </c>
      <c r="C8" s="10" t="inlineStr">
        <is>
          <t>أجهزة حاسب</t>
        </is>
      </c>
      <c r="D8" s="10" t="inlineStr">
        <is>
          <t>الرياض</t>
        </is>
      </c>
      <c r="E8" s="8" t="n">
        <v>45839</v>
      </c>
      <c r="F8" s="11" t="n">
        <v>6000</v>
      </c>
      <c r="G8" s="11" t="n">
        <v>0</v>
      </c>
      <c r="H8" s="12" t="n">
        <v>3</v>
      </c>
      <c r="I8" s="13">
        <f>IF(OR(F8="",H8="",H8=0),"",(F8-G8)/(H8*12))</f>
        <v/>
      </c>
      <c r="J8" s="14">
        <f>IF(OR(E8="",I8=""),"",MAX(0,MIN(H8*12,(YEAR($C$3)-YEAR(E8))*12+MONTH($C$3)-MONTH(E8)+1)))</f>
        <v/>
      </c>
      <c r="K8" s="14">
        <f>IF(OR(E8="",I8=""),"",MAX(0,MIN(H8*12,(YEAR($C$4)-YEAR(E8))*12+MONTH($C$4)-MONTH(E8))))</f>
        <v/>
      </c>
      <c r="L8" s="13">
        <f>IF(J8="","",ROUND(I8*J8,2))</f>
        <v/>
      </c>
      <c r="M8" s="13">
        <f>IF(J8="","",ROUND(I8*(J8-K8),2))</f>
        <v/>
      </c>
      <c r="N8" s="13">
        <f>IF(L8="","",F8-L8)</f>
        <v/>
      </c>
      <c r="O8" s="15">
        <f>IF(J8="","",IF(J8&gt;=H8*12,"مهلك بالكامل",IF(J8=0,"لم يبدأ الإهلاك","قيد الإهلاك")))</f>
        <v/>
      </c>
    </row>
    <row r="9">
      <c r="A9" s="10" t="inlineStr">
        <is>
          <t>FA-003</t>
        </is>
      </c>
      <c r="B9" s="10" t="inlineStr">
        <is>
          <t>أثاث مكتبي</t>
        </is>
      </c>
      <c r="C9" s="10" t="inlineStr">
        <is>
          <t>أثاث</t>
        </is>
      </c>
      <c r="D9" s="10" t="inlineStr">
        <is>
          <t>جدة</t>
        </is>
      </c>
      <c r="E9" s="8" t="n">
        <v>44206</v>
      </c>
      <c r="F9" s="11" t="n">
        <v>24000</v>
      </c>
      <c r="G9" s="11" t="n">
        <v>0</v>
      </c>
      <c r="H9" s="12" t="n">
        <v>5</v>
      </c>
      <c r="I9" s="13">
        <f>IF(OR(F9="",H9="",H9=0),"",(F9-G9)/(H9*12))</f>
        <v/>
      </c>
      <c r="J9" s="14">
        <f>IF(OR(E9="",I9=""),"",MAX(0,MIN(H9*12,(YEAR($C$3)-YEAR(E9))*12+MONTH($C$3)-MONTH(E9)+1)))</f>
        <v/>
      </c>
      <c r="K9" s="14">
        <f>IF(OR(E9="",I9=""),"",MAX(0,MIN(H9*12,(YEAR($C$4)-YEAR(E9))*12+MONTH($C$4)-MONTH(E9))))</f>
        <v/>
      </c>
      <c r="L9" s="13">
        <f>IF(J9="","",ROUND(I9*J9,2))</f>
        <v/>
      </c>
      <c r="M9" s="13">
        <f>IF(J9="","",ROUND(I9*(J9-K9),2))</f>
        <v/>
      </c>
      <c r="N9" s="13">
        <f>IF(L9="","",F9-L9)</f>
        <v/>
      </c>
      <c r="O9" s="15">
        <f>IF(J9="","",IF(J9&gt;=H9*12,"مهلك بالكامل",IF(J9=0,"لم يبدأ الإهلاك","قيد الإهلاك")))</f>
        <v/>
      </c>
    </row>
    <row r="10">
      <c r="A10" s="10" t="inlineStr">
        <is>
          <t>FA-004</t>
        </is>
      </c>
      <c r="B10" s="10" t="inlineStr">
        <is>
          <t>مكيف مركزي</t>
        </is>
      </c>
      <c r="C10" s="10" t="inlineStr">
        <is>
          <t>معدات</t>
        </is>
      </c>
      <c r="D10" s="10" t="inlineStr">
        <is>
          <t>جدة</t>
        </is>
      </c>
      <c r="E10" s="8" t="n">
        <v>46193</v>
      </c>
      <c r="F10" s="11" t="n">
        <v>36000</v>
      </c>
      <c r="G10" s="11" t="n">
        <v>0</v>
      </c>
      <c r="H10" s="12" t="n">
        <v>10</v>
      </c>
      <c r="I10" s="13">
        <f>IF(OR(F10="",H10="",H10=0),"",(F10-G10)/(H10*12))</f>
        <v/>
      </c>
      <c r="J10" s="14">
        <f>IF(OR(E10="",I10=""),"",MAX(0,MIN(H10*12,(YEAR($C$3)-YEAR(E10))*12+MONTH($C$3)-MONTH(E10)+1)))</f>
        <v/>
      </c>
      <c r="K10" s="14">
        <f>IF(OR(E10="",I10=""),"",MAX(0,MIN(H10*12,(YEAR($C$4)-YEAR(E10))*12+MONTH($C$4)-MONTH(E10))))</f>
        <v/>
      </c>
      <c r="L10" s="13">
        <f>IF(J10="","",ROUND(I10*J10,2))</f>
        <v/>
      </c>
      <c r="M10" s="13">
        <f>IF(J10="","",ROUND(I10*(J10-K10),2))</f>
        <v/>
      </c>
      <c r="N10" s="13">
        <f>IF(L10="","",F10-L10)</f>
        <v/>
      </c>
      <c r="O10" s="15">
        <f>IF(J10="","",IF(J10&gt;=H10*12,"مهلك بالكامل",IF(J10=0,"لم يبدأ الإهلاك","قيد الإهلاك")))</f>
        <v/>
      </c>
    </row>
    <row r="11">
      <c r="A11" s="10" t="inlineStr">
        <is>
          <t>FA-005</t>
        </is>
      </c>
      <c r="B11" s="10" t="inlineStr">
        <is>
          <t>آلة تعبئة</t>
        </is>
      </c>
      <c r="C11" s="10" t="inlineStr">
        <is>
          <t>معدات</t>
        </is>
      </c>
      <c r="D11" s="10" t="inlineStr">
        <is>
          <t>الدمام</t>
        </is>
      </c>
      <c r="E11" s="8" t="n">
        <v>45204</v>
      </c>
      <c r="F11" s="11" t="n">
        <v>120000</v>
      </c>
      <c r="G11" s="11" t="n">
        <v>12000</v>
      </c>
      <c r="H11" s="12" t="n">
        <v>8</v>
      </c>
      <c r="I11" s="13">
        <f>IF(OR(F11="",H11="",H11=0),"",(F11-G11)/(H11*12))</f>
        <v/>
      </c>
      <c r="J11" s="14">
        <f>IF(OR(E11="",I11=""),"",MAX(0,MIN(H11*12,(YEAR($C$3)-YEAR(E11))*12+MONTH($C$3)-MONTH(E11)+1)))</f>
        <v/>
      </c>
      <c r="K11" s="14">
        <f>IF(OR(E11="",I11=""),"",MAX(0,MIN(H11*12,(YEAR($C$4)-YEAR(E11))*12+MONTH($C$4)-MONTH(E11))))</f>
        <v/>
      </c>
      <c r="L11" s="13">
        <f>IF(J11="","",ROUND(I11*J11,2))</f>
        <v/>
      </c>
      <c r="M11" s="13">
        <f>IF(J11="","",ROUND(I11*(J11-K11),2))</f>
        <v/>
      </c>
      <c r="N11" s="13">
        <f>IF(L11="","",F11-L11)</f>
        <v/>
      </c>
      <c r="O11" s="15">
        <f>IF(J11="","",IF(J11&gt;=H11*12,"مهلك بالكامل",IF(J11=0,"لم يبدأ الإهلاك","قيد الإهلاك")))</f>
        <v/>
      </c>
    </row>
    <row r="12">
      <c r="A12" s="10" t="n"/>
      <c r="B12" s="10" t="n"/>
      <c r="C12" s="10" t="n"/>
      <c r="D12" s="10" t="n"/>
      <c r="E12" s="8" t="n"/>
      <c r="F12" s="11" t="n"/>
      <c r="G12" s="11" t="n"/>
      <c r="H12" s="12" t="n"/>
      <c r="I12" s="13">
        <f>IF(OR(F12="",H12="",H12=0),"",(F12-G12)/(H12*12))</f>
        <v/>
      </c>
      <c r="J12" s="14">
        <f>IF(OR(E12="",I12=""),"",MAX(0,MIN(H12*12,(YEAR($C$3)-YEAR(E12))*12+MONTH($C$3)-MONTH(E12)+1)))</f>
        <v/>
      </c>
      <c r="K12" s="14">
        <f>IF(OR(E12="",I12=""),"",MAX(0,MIN(H12*12,(YEAR($C$4)-YEAR(E12))*12+MONTH($C$4)-MONTH(E12))))</f>
        <v/>
      </c>
      <c r="L12" s="13">
        <f>IF(J12="","",ROUND(I12*J12,2))</f>
        <v/>
      </c>
      <c r="M12" s="13">
        <f>IF(J12="","",ROUND(I12*(J12-K12),2))</f>
        <v/>
      </c>
      <c r="N12" s="13">
        <f>IF(L12="","",F12-L12)</f>
        <v/>
      </c>
      <c r="O12" s="15">
        <f>IF(J12="","",IF(J12&gt;=H12*12,"مهلك بالكامل",IF(J12=0,"لم يبدأ الإهلاك","قيد الإهلاك")))</f>
        <v/>
      </c>
    </row>
    <row r="13">
      <c r="A13" s="10" t="n"/>
      <c r="B13" s="10" t="n"/>
      <c r="C13" s="10" t="n"/>
      <c r="D13" s="10" t="n"/>
      <c r="E13" s="8" t="n"/>
      <c r="F13" s="11" t="n"/>
      <c r="G13" s="11" t="n"/>
      <c r="H13" s="12" t="n"/>
      <c r="I13" s="13">
        <f>IF(OR(F13="",H13="",H13=0),"",(F13-G13)/(H13*12))</f>
        <v/>
      </c>
      <c r="J13" s="14">
        <f>IF(OR(E13="",I13=""),"",MAX(0,MIN(H13*12,(YEAR($C$3)-YEAR(E13))*12+MONTH($C$3)-MONTH(E13)+1)))</f>
        <v/>
      </c>
      <c r="K13" s="14">
        <f>IF(OR(E13="",I13=""),"",MAX(0,MIN(H13*12,(YEAR($C$4)-YEAR(E13))*12+MONTH($C$4)-MONTH(E13))))</f>
        <v/>
      </c>
      <c r="L13" s="13">
        <f>IF(J13="","",ROUND(I13*J13,2))</f>
        <v/>
      </c>
      <c r="M13" s="13">
        <f>IF(J13="","",ROUND(I13*(J13-K13),2))</f>
        <v/>
      </c>
      <c r="N13" s="13">
        <f>IF(L13="","",F13-L13)</f>
        <v/>
      </c>
      <c r="O13" s="15">
        <f>IF(J13="","",IF(J13&gt;=H13*12,"مهلك بالكامل",IF(J13=0,"لم يبدأ الإهلاك","قيد الإهلاك")))</f>
        <v/>
      </c>
    </row>
    <row r="14">
      <c r="A14" s="10" t="n"/>
      <c r="B14" s="10" t="n"/>
      <c r="C14" s="10" t="n"/>
      <c r="D14" s="10" t="n"/>
      <c r="E14" s="8" t="n"/>
      <c r="F14" s="11" t="n"/>
      <c r="G14" s="11" t="n"/>
      <c r="H14" s="12" t="n"/>
      <c r="I14" s="13">
        <f>IF(OR(F14="",H14="",H14=0),"",(F14-G14)/(H14*12))</f>
        <v/>
      </c>
      <c r="J14" s="14">
        <f>IF(OR(E14="",I14=""),"",MAX(0,MIN(H14*12,(YEAR($C$3)-YEAR(E14))*12+MONTH($C$3)-MONTH(E14)+1)))</f>
        <v/>
      </c>
      <c r="K14" s="14">
        <f>IF(OR(E14="",I14=""),"",MAX(0,MIN(H14*12,(YEAR($C$4)-YEAR(E14))*12+MONTH($C$4)-MONTH(E14))))</f>
        <v/>
      </c>
      <c r="L14" s="13">
        <f>IF(J14="","",ROUND(I14*J14,2))</f>
        <v/>
      </c>
      <c r="M14" s="13">
        <f>IF(J14="","",ROUND(I14*(J14-K14),2))</f>
        <v/>
      </c>
      <c r="N14" s="13">
        <f>IF(L14="","",F14-L14)</f>
        <v/>
      </c>
      <c r="O14" s="15">
        <f>IF(J14="","",IF(J14&gt;=H14*12,"مهلك بالكامل",IF(J14=0,"لم يبدأ الإهلاك","قيد الإهلاك")))</f>
        <v/>
      </c>
    </row>
    <row r="15">
      <c r="A15" s="10" t="n"/>
      <c r="B15" s="10" t="n"/>
      <c r="C15" s="10" t="n"/>
      <c r="D15" s="10" t="n"/>
      <c r="E15" s="8" t="n"/>
      <c r="F15" s="11" t="n"/>
      <c r="G15" s="11" t="n"/>
      <c r="H15" s="12" t="n"/>
      <c r="I15" s="13">
        <f>IF(OR(F15="",H15="",H15=0),"",(F15-G15)/(H15*12))</f>
        <v/>
      </c>
      <c r="J15" s="14">
        <f>IF(OR(E15="",I15=""),"",MAX(0,MIN(H15*12,(YEAR($C$3)-YEAR(E15))*12+MONTH($C$3)-MONTH(E15)+1)))</f>
        <v/>
      </c>
      <c r="K15" s="14">
        <f>IF(OR(E15="",I15=""),"",MAX(0,MIN(H15*12,(YEAR($C$4)-YEAR(E15))*12+MONTH($C$4)-MONTH(E15))))</f>
        <v/>
      </c>
      <c r="L15" s="13">
        <f>IF(J15="","",ROUND(I15*J15,2))</f>
        <v/>
      </c>
      <c r="M15" s="13">
        <f>IF(J15="","",ROUND(I15*(J15-K15),2))</f>
        <v/>
      </c>
      <c r="N15" s="13">
        <f>IF(L15="","",F15-L15)</f>
        <v/>
      </c>
      <c r="O15" s="15">
        <f>IF(J15="","",IF(J15&gt;=H15*12,"مهلك بالكامل",IF(J15=0,"لم يبدأ الإهلاك","قيد الإهلاك")))</f>
        <v/>
      </c>
    </row>
    <row r="16">
      <c r="A16" s="10" t="n"/>
      <c r="B16" s="10" t="n"/>
      <c r="C16" s="10" t="n"/>
      <c r="D16" s="10" t="n"/>
      <c r="E16" s="8" t="n"/>
      <c r="F16" s="11" t="n"/>
      <c r="G16" s="11" t="n"/>
      <c r="H16" s="12" t="n"/>
      <c r="I16" s="13">
        <f>IF(OR(F16="",H16="",H16=0),"",(F16-G16)/(H16*12))</f>
        <v/>
      </c>
      <c r="J16" s="14">
        <f>IF(OR(E16="",I16=""),"",MAX(0,MIN(H16*12,(YEAR($C$3)-YEAR(E16))*12+MONTH($C$3)-MONTH(E16)+1)))</f>
        <v/>
      </c>
      <c r="K16" s="14">
        <f>IF(OR(E16="",I16=""),"",MAX(0,MIN(H16*12,(YEAR($C$4)-YEAR(E16))*12+MONTH($C$4)-MONTH(E16))))</f>
        <v/>
      </c>
      <c r="L16" s="13">
        <f>IF(J16="","",ROUND(I16*J16,2))</f>
        <v/>
      </c>
      <c r="M16" s="13">
        <f>IF(J16="","",ROUND(I16*(J16-K16),2))</f>
        <v/>
      </c>
      <c r="N16" s="13">
        <f>IF(L16="","",F16-L16)</f>
        <v/>
      </c>
      <c r="O16" s="15">
        <f>IF(J16="","",IF(J16&gt;=H16*12,"مهلك بالكامل",IF(J16=0,"لم يبدأ الإهلاك","قيد الإهلاك")))</f>
        <v/>
      </c>
    </row>
    <row r="17">
      <c r="A17" s="10" t="n"/>
      <c r="B17" s="10" t="n"/>
      <c r="C17" s="10" t="n"/>
      <c r="D17" s="10" t="n"/>
      <c r="E17" s="8" t="n"/>
      <c r="F17" s="11" t="n"/>
      <c r="G17" s="11" t="n"/>
      <c r="H17" s="12" t="n"/>
      <c r="I17" s="13">
        <f>IF(OR(F17="",H17="",H17=0),"",(F17-G17)/(H17*12))</f>
        <v/>
      </c>
      <c r="J17" s="14">
        <f>IF(OR(E17="",I17=""),"",MAX(0,MIN(H17*12,(YEAR($C$3)-YEAR(E17))*12+MONTH($C$3)-MONTH(E17)+1)))</f>
        <v/>
      </c>
      <c r="K17" s="14">
        <f>IF(OR(E17="",I17=""),"",MAX(0,MIN(H17*12,(YEAR($C$4)-YEAR(E17))*12+MONTH($C$4)-MONTH(E17))))</f>
        <v/>
      </c>
      <c r="L17" s="13">
        <f>IF(J17="","",ROUND(I17*J17,2))</f>
        <v/>
      </c>
      <c r="M17" s="13">
        <f>IF(J17="","",ROUND(I17*(J17-K17),2))</f>
        <v/>
      </c>
      <c r="N17" s="13">
        <f>IF(L17="","",F17-L17)</f>
        <v/>
      </c>
      <c r="O17" s="15">
        <f>IF(J17="","",IF(J17&gt;=H17*12,"مهلك بالكامل",IF(J17=0,"لم يبدأ الإهلاك","قيد الإهلاك")))</f>
        <v/>
      </c>
    </row>
    <row r="18">
      <c r="A18" s="10" t="n"/>
      <c r="B18" s="10" t="n"/>
      <c r="C18" s="10" t="n"/>
      <c r="D18" s="10" t="n"/>
      <c r="E18" s="8" t="n"/>
      <c r="F18" s="11" t="n"/>
      <c r="G18" s="11" t="n"/>
      <c r="H18" s="12" t="n"/>
      <c r="I18" s="13">
        <f>IF(OR(F18="",H18="",H18=0),"",(F18-G18)/(H18*12))</f>
        <v/>
      </c>
      <c r="J18" s="14">
        <f>IF(OR(E18="",I18=""),"",MAX(0,MIN(H18*12,(YEAR($C$3)-YEAR(E18))*12+MONTH($C$3)-MONTH(E18)+1)))</f>
        <v/>
      </c>
      <c r="K18" s="14">
        <f>IF(OR(E18="",I18=""),"",MAX(0,MIN(H18*12,(YEAR($C$4)-YEAR(E18))*12+MONTH($C$4)-MONTH(E18))))</f>
        <v/>
      </c>
      <c r="L18" s="13">
        <f>IF(J18="","",ROUND(I18*J18,2))</f>
        <v/>
      </c>
      <c r="M18" s="13">
        <f>IF(J18="","",ROUND(I18*(J18-K18),2))</f>
        <v/>
      </c>
      <c r="N18" s="13">
        <f>IF(L18="","",F18-L18)</f>
        <v/>
      </c>
      <c r="O18" s="15">
        <f>IF(J18="","",IF(J18&gt;=H18*12,"مهلك بالكامل",IF(J18=0,"لم يبدأ الإهلاك","قيد الإهلاك")))</f>
        <v/>
      </c>
    </row>
    <row r="19">
      <c r="A19" s="10" t="n"/>
      <c r="B19" s="10" t="n"/>
      <c r="C19" s="10" t="n"/>
      <c r="D19" s="10" t="n"/>
      <c r="E19" s="8" t="n"/>
      <c r="F19" s="11" t="n"/>
      <c r="G19" s="11" t="n"/>
      <c r="H19" s="12" t="n"/>
      <c r="I19" s="13">
        <f>IF(OR(F19="",H19="",H19=0),"",(F19-G19)/(H19*12))</f>
        <v/>
      </c>
      <c r="J19" s="14">
        <f>IF(OR(E19="",I19=""),"",MAX(0,MIN(H19*12,(YEAR($C$3)-YEAR(E19))*12+MONTH($C$3)-MONTH(E19)+1)))</f>
        <v/>
      </c>
      <c r="K19" s="14">
        <f>IF(OR(E19="",I19=""),"",MAX(0,MIN(H19*12,(YEAR($C$4)-YEAR(E19))*12+MONTH($C$4)-MONTH(E19))))</f>
        <v/>
      </c>
      <c r="L19" s="13">
        <f>IF(J19="","",ROUND(I19*J19,2))</f>
        <v/>
      </c>
      <c r="M19" s="13">
        <f>IF(J19="","",ROUND(I19*(J19-K19),2))</f>
        <v/>
      </c>
      <c r="N19" s="13">
        <f>IF(L19="","",F19-L19)</f>
        <v/>
      </c>
      <c r="O19" s="15">
        <f>IF(J19="","",IF(J19&gt;=H19*12,"مهلك بالكامل",IF(J19=0,"لم يبدأ الإهلاك","قيد الإهلاك")))</f>
        <v/>
      </c>
    </row>
    <row r="20">
      <c r="A20" s="10" t="n"/>
      <c r="B20" s="10" t="n"/>
      <c r="C20" s="10" t="n"/>
      <c r="D20" s="10" t="n"/>
      <c r="E20" s="8" t="n"/>
      <c r="F20" s="11" t="n"/>
      <c r="G20" s="11" t="n"/>
      <c r="H20" s="12" t="n"/>
      <c r="I20" s="13">
        <f>IF(OR(F20="",H20="",H20=0),"",(F20-G20)/(H20*12))</f>
        <v/>
      </c>
      <c r="J20" s="14">
        <f>IF(OR(E20="",I20=""),"",MAX(0,MIN(H20*12,(YEAR($C$3)-YEAR(E20))*12+MONTH($C$3)-MONTH(E20)+1)))</f>
        <v/>
      </c>
      <c r="K20" s="14">
        <f>IF(OR(E20="",I20=""),"",MAX(0,MIN(H20*12,(YEAR($C$4)-YEAR(E20))*12+MONTH($C$4)-MONTH(E20))))</f>
        <v/>
      </c>
      <c r="L20" s="13">
        <f>IF(J20="","",ROUND(I20*J20,2))</f>
        <v/>
      </c>
      <c r="M20" s="13">
        <f>IF(J20="","",ROUND(I20*(J20-K20),2))</f>
        <v/>
      </c>
      <c r="N20" s="13">
        <f>IF(L20="","",F20-L20)</f>
        <v/>
      </c>
      <c r="O20" s="15">
        <f>IF(J20="","",IF(J20&gt;=H20*12,"مهلك بالكامل",IF(J20=0,"لم يبدأ الإهلاك","قيد الإهلاك")))</f>
        <v/>
      </c>
    </row>
    <row r="21">
      <c r="A21" s="10" t="n"/>
      <c r="B21" s="10" t="n"/>
      <c r="C21" s="10" t="n"/>
      <c r="D21" s="10" t="n"/>
      <c r="E21" s="8" t="n"/>
      <c r="F21" s="11" t="n"/>
      <c r="G21" s="11" t="n"/>
      <c r="H21" s="12" t="n"/>
      <c r="I21" s="13">
        <f>IF(OR(F21="",H21="",H21=0),"",(F21-G21)/(H21*12))</f>
        <v/>
      </c>
      <c r="J21" s="14">
        <f>IF(OR(E21="",I21=""),"",MAX(0,MIN(H21*12,(YEAR($C$3)-YEAR(E21))*12+MONTH($C$3)-MONTH(E21)+1)))</f>
        <v/>
      </c>
      <c r="K21" s="14">
        <f>IF(OR(E21="",I21=""),"",MAX(0,MIN(H21*12,(YEAR($C$4)-YEAR(E21))*12+MONTH($C$4)-MONTH(E21))))</f>
        <v/>
      </c>
      <c r="L21" s="13">
        <f>IF(J21="","",ROUND(I21*J21,2))</f>
        <v/>
      </c>
      <c r="M21" s="13">
        <f>IF(J21="","",ROUND(I21*(J21-K21),2))</f>
        <v/>
      </c>
      <c r="N21" s="13">
        <f>IF(L21="","",F21-L21)</f>
        <v/>
      </c>
      <c r="O21" s="15">
        <f>IF(J21="","",IF(J21&gt;=H21*12,"مهلك بالكامل",IF(J21=0,"لم يبدأ الإهلاك","قيد الإهلاك")))</f>
        <v/>
      </c>
    </row>
    <row r="22">
      <c r="A22" s="10" t="n"/>
      <c r="B22" s="10" t="n"/>
      <c r="C22" s="10" t="n"/>
      <c r="D22" s="10" t="n"/>
      <c r="E22" s="8" t="n"/>
      <c r="F22" s="11" t="n"/>
      <c r="G22" s="11" t="n"/>
      <c r="H22" s="12" t="n"/>
      <c r="I22" s="13">
        <f>IF(OR(F22="",H22="",H22=0),"",(F22-G22)/(H22*12))</f>
        <v/>
      </c>
      <c r="J22" s="14">
        <f>IF(OR(E22="",I22=""),"",MAX(0,MIN(H22*12,(YEAR($C$3)-YEAR(E22))*12+MONTH($C$3)-MONTH(E22)+1)))</f>
        <v/>
      </c>
      <c r="K22" s="14">
        <f>IF(OR(E22="",I22=""),"",MAX(0,MIN(H22*12,(YEAR($C$4)-YEAR(E22))*12+MONTH($C$4)-MONTH(E22))))</f>
        <v/>
      </c>
      <c r="L22" s="13">
        <f>IF(J22="","",ROUND(I22*J22,2))</f>
        <v/>
      </c>
      <c r="M22" s="13">
        <f>IF(J22="","",ROUND(I22*(J22-K22),2))</f>
        <v/>
      </c>
      <c r="N22" s="13">
        <f>IF(L22="","",F22-L22)</f>
        <v/>
      </c>
      <c r="O22" s="15">
        <f>IF(J22="","",IF(J22&gt;=H22*12,"مهلك بالكامل",IF(J22=0,"لم يبدأ الإهلاك","قيد الإهلاك")))</f>
        <v/>
      </c>
    </row>
    <row r="23">
      <c r="A23" s="10" t="n"/>
      <c r="B23" s="10" t="n"/>
      <c r="C23" s="10" t="n"/>
      <c r="D23" s="10" t="n"/>
      <c r="E23" s="8" t="n"/>
      <c r="F23" s="11" t="n"/>
      <c r="G23" s="11" t="n"/>
      <c r="H23" s="12" t="n"/>
      <c r="I23" s="13">
        <f>IF(OR(F23="",H23="",H23=0),"",(F23-G23)/(H23*12))</f>
        <v/>
      </c>
      <c r="J23" s="14">
        <f>IF(OR(E23="",I23=""),"",MAX(0,MIN(H23*12,(YEAR($C$3)-YEAR(E23))*12+MONTH($C$3)-MONTH(E23)+1)))</f>
        <v/>
      </c>
      <c r="K23" s="14">
        <f>IF(OR(E23="",I23=""),"",MAX(0,MIN(H23*12,(YEAR($C$4)-YEAR(E23))*12+MONTH($C$4)-MONTH(E23))))</f>
        <v/>
      </c>
      <c r="L23" s="13">
        <f>IF(J23="","",ROUND(I23*J23,2))</f>
        <v/>
      </c>
      <c r="M23" s="13">
        <f>IF(J23="","",ROUND(I23*(J23-K23),2))</f>
        <v/>
      </c>
      <c r="N23" s="13">
        <f>IF(L23="","",F23-L23)</f>
        <v/>
      </c>
      <c r="O23" s="15">
        <f>IF(J23="","",IF(J23&gt;=H23*12,"مهلك بالكامل",IF(J23=0,"لم يبدأ الإهلاك","قيد الإهلاك")))</f>
        <v/>
      </c>
    </row>
    <row r="24">
      <c r="A24" s="10" t="n"/>
      <c r="B24" s="10" t="n"/>
      <c r="C24" s="10" t="n"/>
      <c r="D24" s="10" t="n"/>
      <c r="E24" s="8" t="n"/>
      <c r="F24" s="11" t="n"/>
      <c r="G24" s="11" t="n"/>
      <c r="H24" s="12" t="n"/>
      <c r="I24" s="13">
        <f>IF(OR(F24="",H24="",H24=0),"",(F24-G24)/(H24*12))</f>
        <v/>
      </c>
      <c r="J24" s="14">
        <f>IF(OR(E24="",I24=""),"",MAX(0,MIN(H24*12,(YEAR($C$3)-YEAR(E24))*12+MONTH($C$3)-MONTH(E24)+1)))</f>
        <v/>
      </c>
      <c r="K24" s="14">
        <f>IF(OR(E24="",I24=""),"",MAX(0,MIN(H24*12,(YEAR($C$4)-YEAR(E24))*12+MONTH($C$4)-MONTH(E24))))</f>
        <v/>
      </c>
      <c r="L24" s="13">
        <f>IF(J24="","",ROUND(I24*J24,2))</f>
        <v/>
      </c>
      <c r="M24" s="13">
        <f>IF(J24="","",ROUND(I24*(J24-K24),2))</f>
        <v/>
      </c>
      <c r="N24" s="13">
        <f>IF(L24="","",F24-L24)</f>
        <v/>
      </c>
      <c r="O24" s="15">
        <f>IF(J24="","",IF(J24&gt;=H24*12,"مهلك بالكامل",IF(J24=0,"لم يبدأ الإهلاك","قيد الإهلاك")))</f>
        <v/>
      </c>
    </row>
    <row r="25">
      <c r="A25" s="10" t="n"/>
      <c r="B25" s="10" t="n"/>
      <c r="C25" s="10" t="n"/>
      <c r="D25" s="10" t="n"/>
      <c r="E25" s="8" t="n"/>
      <c r="F25" s="11" t="n"/>
      <c r="G25" s="11" t="n"/>
      <c r="H25" s="12" t="n"/>
      <c r="I25" s="13">
        <f>IF(OR(F25="",H25="",H25=0),"",(F25-G25)/(H25*12))</f>
        <v/>
      </c>
      <c r="J25" s="14">
        <f>IF(OR(E25="",I25=""),"",MAX(0,MIN(H25*12,(YEAR($C$3)-YEAR(E25))*12+MONTH($C$3)-MONTH(E25)+1)))</f>
        <v/>
      </c>
      <c r="K25" s="14">
        <f>IF(OR(E25="",I25=""),"",MAX(0,MIN(H25*12,(YEAR($C$4)-YEAR(E25))*12+MONTH($C$4)-MONTH(E25))))</f>
        <v/>
      </c>
      <c r="L25" s="13">
        <f>IF(J25="","",ROUND(I25*J25,2))</f>
        <v/>
      </c>
      <c r="M25" s="13">
        <f>IF(J25="","",ROUND(I25*(J25-K25),2))</f>
        <v/>
      </c>
      <c r="N25" s="13">
        <f>IF(L25="","",F25-L25)</f>
        <v/>
      </c>
      <c r="O25" s="15">
        <f>IF(J25="","",IF(J25&gt;=H25*12,"مهلك بالكامل",IF(J25=0,"لم يبدأ الإهلاك","قيد الإهلاك")))</f>
        <v/>
      </c>
    </row>
    <row r="26">
      <c r="A26" s="10" t="n"/>
      <c r="B26" s="10" t="n"/>
      <c r="C26" s="10" t="n"/>
      <c r="D26" s="10" t="n"/>
      <c r="E26" s="8" t="n"/>
      <c r="F26" s="11" t="n"/>
      <c r="G26" s="11" t="n"/>
      <c r="H26" s="12" t="n"/>
      <c r="I26" s="13">
        <f>IF(OR(F26="",H26="",H26=0),"",(F26-G26)/(H26*12))</f>
        <v/>
      </c>
      <c r="J26" s="14">
        <f>IF(OR(E26="",I26=""),"",MAX(0,MIN(H26*12,(YEAR($C$3)-YEAR(E26))*12+MONTH($C$3)-MONTH(E26)+1)))</f>
        <v/>
      </c>
      <c r="K26" s="14">
        <f>IF(OR(E26="",I26=""),"",MAX(0,MIN(H26*12,(YEAR($C$4)-YEAR(E26))*12+MONTH($C$4)-MONTH(E26))))</f>
        <v/>
      </c>
      <c r="L26" s="13">
        <f>IF(J26="","",ROUND(I26*J26,2))</f>
        <v/>
      </c>
      <c r="M26" s="13">
        <f>IF(J26="","",ROUND(I26*(J26-K26),2))</f>
        <v/>
      </c>
      <c r="N26" s="13">
        <f>IF(L26="","",F26-L26)</f>
        <v/>
      </c>
      <c r="O26" s="15">
        <f>IF(J26="","",IF(J26&gt;=H26*12,"مهلك بالكامل",IF(J26=0,"لم يبدأ الإهلاك","قيد الإهلاك")))</f>
        <v/>
      </c>
    </row>
    <row r="27">
      <c r="A27" s="10" t="n"/>
      <c r="B27" s="10" t="n"/>
      <c r="C27" s="10" t="n"/>
      <c r="D27" s="10" t="n"/>
      <c r="E27" s="8" t="n"/>
      <c r="F27" s="11" t="n"/>
      <c r="G27" s="11" t="n"/>
      <c r="H27" s="12" t="n"/>
      <c r="I27" s="13">
        <f>IF(OR(F27="",H27="",H27=0),"",(F27-G27)/(H27*12))</f>
        <v/>
      </c>
      <c r="J27" s="14">
        <f>IF(OR(E27="",I27=""),"",MAX(0,MIN(H27*12,(YEAR($C$3)-YEAR(E27))*12+MONTH($C$3)-MONTH(E27)+1)))</f>
        <v/>
      </c>
      <c r="K27" s="14">
        <f>IF(OR(E27="",I27=""),"",MAX(0,MIN(H27*12,(YEAR($C$4)-YEAR(E27))*12+MONTH($C$4)-MONTH(E27))))</f>
        <v/>
      </c>
      <c r="L27" s="13">
        <f>IF(J27="","",ROUND(I27*J27,2))</f>
        <v/>
      </c>
      <c r="M27" s="13">
        <f>IF(J27="","",ROUND(I27*(J27-K27),2))</f>
        <v/>
      </c>
      <c r="N27" s="13">
        <f>IF(L27="","",F27-L27)</f>
        <v/>
      </c>
      <c r="O27" s="15">
        <f>IF(J27="","",IF(J27&gt;=H27*12,"مهلك بالكامل",IF(J27=0,"لم يبدأ الإهلاك","قيد الإهلاك")))</f>
        <v/>
      </c>
    </row>
    <row r="28">
      <c r="A28" s="10" t="n"/>
      <c r="B28" s="10" t="n"/>
      <c r="C28" s="10" t="n"/>
      <c r="D28" s="10" t="n"/>
      <c r="E28" s="8" t="n"/>
      <c r="F28" s="11" t="n"/>
      <c r="G28" s="11" t="n"/>
      <c r="H28" s="12" t="n"/>
      <c r="I28" s="13">
        <f>IF(OR(F28="",H28="",H28=0),"",(F28-G28)/(H28*12))</f>
        <v/>
      </c>
      <c r="J28" s="14">
        <f>IF(OR(E28="",I28=""),"",MAX(0,MIN(H28*12,(YEAR($C$3)-YEAR(E28))*12+MONTH($C$3)-MONTH(E28)+1)))</f>
        <v/>
      </c>
      <c r="K28" s="14">
        <f>IF(OR(E28="",I28=""),"",MAX(0,MIN(H28*12,(YEAR($C$4)-YEAR(E28))*12+MONTH($C$4)-MONTH(E28))))</f>
        <v/>
      </c>
      <c r="L28" s="13">
        <f>IF(J28="","",ROUND(I28*J28,2))</f>
        <v/>
      </c>
      <c r="M28" s="13">
        <f>IF(J28="","",ROUND(I28*(J28-K28),2))</f>
        <v/>
      </c>
      <c r="N28" s="13">
        <f>IF(L28="","",F28-L28)</f>
        <v/>
      </c>
      <c r="O28" s="15">
        <f>IF(J28="","",IF(J28&gt;=H28*12,"مهلك بالكامل",IF(J28=0,"لم يبدأ الإهلاك","قيد الإهلاك")))</f>
        <v/>
      </c>
    </row>
    <row r="29">
      <c r="A29" s="10" t="n"/>
      <c r="B29" s="10" t="n"/>
      <c r="C29" s="10" t="n"/>
      <c r="D29" s="10" t="n"/>
      <c r="E29" s="8" t="n"/>
      <c r="F29" s="11" t="n"/>
      <c r="G29" s="11" t="n"/>
      <c r="H29" s="12" t="n"/>
      <c r="I29" s="13">
        <f>IF(OR(F29="",H29="",H29=0),"",(F29-G29)/(H29*12))</f>
        <v/>
      </c>
      <c r="J29" s="14">
        <f>IF(OR(E29="",I29=""),"",MAX(0,MIN(H29*12,(YEAR($C$3)-YEAR(E29))*12+MONTH($C$3)-MONTH(E29)+1)))</f>
        <v/>
      </c>
      <c r="K29" s="14">
        <f>IF(OR(E29="",I29=""),"",MAX(0,MIN(H29*12,(YEAR($C$4)-YEAR(E29))*12+MONTH($C$4)-MONTH(E29))))</f>
        <v/>
      </c>
      <c r="L29" s="13">
        <f>IF(J29="","",ROUND(I29*J29,2))</f>
        <v/>
      </c>
      <c r="M29" s="13">
        <f>IF(J29="","",ROUND(I29*(J29-K29),2))</f>
        <v/>
      </c>
      <c r="N29" s="13">
        <f>IF(L29="","",F29-L29)</f>
        <v/>
      </c>
      <c r="O29" s="15">
        <f>IF(J29="","",IF(J29&gt;=H29*12,"مهلك بالكامل",IF(J29=0,"لم يبدأ الإهلاك","قيد الإهلاك")))</f>
        <v/>
      </c>
    </row>
    <row r="30">
      <c r="A30" s="10" t="n"/>
      <c r="B30" s="10" t="n"/>
      <c r="C30" s="10" t="n"/>
      <c r="D30" s="10" t="n"/>
      <c r="E30" s="8" t="n"/>
      <c r="F30" s="11" t="n"/>
      <c r="G30" s="11" t="n"/>
      <c r="H30" s="12" t="n"/>
      <c r="I30" s="13">
        <f>IF(OR(F30="",H30="",H30=0),"",(F30-G30)/(H30*12))</f>
        <v/>
      </c>
      <c r="J30" s="14">
        <f>IF(OR(E30="",I30=""),"",MAX(0,MIN(H30*12,(YEAR($C$3)-YEAR(E30))*12+MONTH($C$3)-MONTH(E30)+1)))</f>
        <v/>
      </c>
      <c r="K30" s="14">
        <f>IF(OR(E30="",I30=""),"",MAX(0,MIN(H30*12,(YEAR($C$4)-YEAR(E30))*12+MONTH($C$4)-MONTH(E30))))</f>
        <v/>
      </c>
      <c r="L30" s="13">
        <f>IF(J30="","",ROUND(I30*J30,2))</f>
        <v/>
      </c>
      <c r="M30" s="13">
        <f>IF(J30="","",ROUND(I30*(J30-K30),2))</f>
        <v/>
      </c>
      <c r="N30" s="13">
        <f>IF(L30="","",F30-L30)</f>
        <v/>
      </c>
      <c r="O30" s="15">
        <f>IF(J30="","",IF(J30&gt;=H30*12,"مهلك بالكامل",IF(J30=0,"لم يبدأ الإهلاك","قيد الإهلاك")))</f>
        <v/>
      </c>
    </row>
    <row r="31">
      <c r="A31" s="10" t="n"/>
      <c r="B31" s="10" t="n"/>
      <c r="C31" s="10" t="n"/>
      <c r="D31" s="10" t="n"/>
      <c r="E31" s="8" t="n"/>
      <c r="F31" s="11" t="n"/>
      <c r="G31" s="11" t="n"/>
      <c r="H31" s="12" t="n"/>
      <c r="I31" s="13">
        <f>IF(OR(F31="",H31="",H31=0),"",(F31-G31)/(H31*12))</f>
        <v/>
      </c>
      <c r="J31" s="14">
        <f>IF(OR(E31="",I31=""),"",MAX(0,MIN(H31*12,(YEAR($C$3)-YEAR(E31))*12+MONTH($C$3)-MONTH(E31)+1)))</f>
        <v/>
      </c>
      <c r="K31" s="14">
        <f>IF(OR(E31="",I31=""),"",MAX(0,MIN(H31*12,(YEAR($C$4)-YEAR(E31))*12+MONTH($C$4)-MONTH(E31))))</f>
        <v/>
      </c>
      <c r="L31" s="13">
        <f>IF(J31="","",ROUND(I31*J31,2))</f>
        <v/>
      </c>
      <c r="M31" s="13">
        <f>IF(J31="","",ROUND(I31*(J31-K31),2))</f>
        <v/>
      </c>
      <c r="N31" s="13">
        <f>IF(L31="","",F31-L31)</f>
        <v/>
      </c>
      <c r="O31" s="15">
        <f>IF(J31="","",IF(J31&gt;=H31*12,"مهلك بالكامل",IF(J31=0,"لم يبدأ الإهلاك","قيد الإهلاك")))</f>
        <v/>
      </c>
    </row>
    <row r="32">
      <c r="A32" s="10" t="n"/>
      <c r="B32" s="10" t="n"/>
      <c r="C32" s="10" t="n"/>
      <c r="D32" s="10" t="n"/>
      <c r="E32" s="8" t="n"/>
      <c r="F32" s="11" t="n"/>
      <c r="G32" s="11" t="n"/>
      <c r="H32" s="12" t="n"/>
      <c r="I32" s="13">
        <f>IF(OR(F32="",H32="",H32=0),"",(F32-G32)/(H32*12))</f>
        <v/>
      </c>
      <c r="J32" s="14">
        <f>IF(OR(E32="",I32=""),"",MAX(0,MIN(H32*12,(YEAR($C$3)-YEAR(E32))*12+MONTH($C$3)-MONTH(E32)+1)))</f>
        <v/>
      </c>
      <c r="K32" s="14">
        <f>IF(OR(E32="",I32=""),"",MAX(0,MIN(H32*12,(YEAR($C$4)-YEAR(E32))*12+MONTH($C$4)-MONTH(E32))))</f>
        <v/>
      </c>
      <c r="L32" s="13">
        <f>IF(J32="","",ROUND(I32*J32,2))</f>
        <v/>
      </c>
      <c r="M32" s="13">
        <f>IF(J32="","",ROUND(I32*(J32-K32),2))</f>
        <v/>
      </c>
      <c r="N32" s="13">
        <f>IF(L32="","",F32-L32)</f>
        <v/>
      </c>
      <c r="O32" s="15">
        <f>IF(J32="","",IF(J32&gt;=H32*12,"مهلك بالكامل",IF(J32=0,"لم يبدأ الإهلاك","قيد الإهلاك")))</f>
        <v/>
      </c>
    </row>
    <row r="33">
      <c r="A33" s="10" t="n"/>
      <c r="B33" s="10" t="n"/>
      <c r="C33" s="10" t="n"/>
      <c r="D33" s="10" t="n"/>
      <c r="E33" s="8" t="n"/>
      <c r="F33" s="11" t="n"/>
      <c r="G33" s="11" t="n"/>
      <c r="H33" s="12" t="n"/>
      <c r="I33" s="13">
        <f>IF(OR(F33="",H33="",H33=0),"",(F33-G33)/(H33*12))</f>
        <v/>
      </c>
      <c r="J33" s="14">
        <f>IF(OR(E33="",I33=""),"",MAX(0,MIN(H33*12,(YEAR($C$3)-YEAR(E33))*12+MONTH($C$3)-MONTH(E33)+1)))</f>
        <v/>
      </c>
      <c r="K33" s="14">
        <f>IF(OR(E33="",I33=""),"",MAX(0,MIN(H33*12,(YEAR($C$4)-YEAR(E33))*12+MONTH($C$4)-MONTH(E33))))</f>
        <v/>
      </c>
      <c r="L33" s="13">
        <f>IF(J33="","",ROUND(I33*J33,2))</f>
        <v/>
      </c>
      <c r="M33" s="13">
        <f>IF(J33="","",ROUND(I33*(J33-K33),2))</f>
        <v/>
      </c>
      <c r="N33" s="13">
        <f>IF(L33="","",F33-L33)</f>
        <v/>
      </c>
      <c r="O33" s="15">
        <f>IF(J33="","",IF(J33&gt;=H33*12,"مهلك بالكامل",IF(J33=0,"لم يبدأ الإهلاك","قيد الإهلاك")))</f>
        <v/>
      </c>
    </row>
    <row r="34">
      <c r="A34" s="10" t="n"/>
      <c r="B34" s="10" t="n"/>
      <c r="C34" s="10" t="n"/>
      <c r="D34" s="10" t="n"/>
      <c r="E34" s="8" t="n"/>
      <c r="F34" s="11" t="n"/>
      <c r="G34" s="11" t="n"/>
      <c r="H34" s="12" t="n"/>
      <c r="I34" s="13">
        <f>IF(OR(F34="",H34="",H34=0),"",(F34-G34)/(H34*12))</f>
        <v/>
      </c>
      <c r="J34" s="14">
        <f>IF(OR(E34="",I34=""),"",MAX(0,MIN(H34*12,(YEAR($C$3)-YEAR(E34))*12+MONTH($C$3)-MONTH(E34)+1)))</f>
        <v/>
      </c>
      <c r="K34" s="14">
        <f>IF(OR(E34="",I34=""),"",MAX(0,MIN(H34*12,(YEAR($C$4)-YEAR(E34))*12+MONTH($C$4)-MONTH(E34))))</f>
        <v/>
      </c>
      <c r="L34" s="13">
        <f>IF(J34="","",ROUND(I34*J34,2))</f>
        <v/>
      </c>
      <c r="M34" s="13">
        <f>IF(J34="","",ROUND(I34*(J34-K34),2))</f>
        <v/>
      </c>
      <c r="N34" s="13">
        <f>IF(L34="","",F34-L34)</f>
        <v/>
      </c>
      <c r="O34" s="15">
        <f>IF(J34="","",IF(J34&gt;=H34*12,"مهلك بالكامل",IF(J34=0,"لم يبدأ الإهلاك","قيد الإهلاك")))</f>
        <v/>
      </c>
    </row>
    <row r="35">
      <c r="A35" s="10" t="n"/>
      <c r="B35" s="10" t="n"/>
      <c r="C35" s="10" t="n"/>
      <c r="D35" s="10" t="n"/>
      <c r="E35" s="8" t="n"/>
      <c r="F35" s="11" t="n"/>
      <c r="G35" s="11" t="n"/>
      <c r="H35" s="12" t="n"/>
      <c r="I35" s="13">
        <f>IF(OR(F35="",H35="",H35=0),"",(F35-G35)/(H35*12))</f>
        <v/>
      </c>
      <c r="J35" s="14">
        <f>IF(OR(E35="",I35=""),"",MAX(0,MIN(H35*12,(YEAR($C$3)-YEAR(E35))*12+MONTH($C$3)-MONTH(E35)+1)))</f>
        <v/>
      </c>
      <c r="K35" s="14">
        <f>IF(OR(E35="",I35=""),"",MAX(0,MIN(H35*12,(YEAR($C$4)-YEAR(E35))*12+MONTH($C$4)-MONTH(E35))))</f>
        <v/>
      </c>
      <c r="L35" s="13">
        <f>IF(J35="","",ROUND(I35*J35,2))</f>
        <v/>
      </c>
      <c r="M35" s="13">
        <f>IF(J35="","",ROUND(I35*(J35-K35),2))</f>
        <v/>
      </c>
      <c r="N35" s="13">
        <f>IF(L35="","",F35-L35)</f>
        <v/>
      </c>
      <c r="O35" s="15">
        <f>IF(J35="","",IF(J35&gt;=H35*12,"مهلك بالكامل",IF(J35=0,"لم يبدأ الإهلاك","قيد الإهلاك")))</f>
        <v/>
      </c>
    </row>
    <row r="36">
      <c r="A36" s="10" t="n"/>
      <c r="B36" s="10" t="n"/>
      <c r="C36" s="10" t="n"/>
      <c r="D36" s="10" t="n"/>
      <c r="E36" s="8" t="n"/>
      <c r="F36" s="11" t="n"/>
      <c r="G36" s="11" t="n"/>
      <c r="H36" s="12" t="n"/>
      <c r="I36" s="13">
        <f>IF(OR(F36="",H36="",H36=0),"",(F36-G36)/(H36*12))</f>
        <v/>
      </c>
      <c r="J36" s="14">
        <f>IF(OR(E36="",I36=""),"",MAX(0,MIN(H36*12,(YEAR($C$3)-YEAR(E36))*12+MONTH($C$3)-MONTH(E36)+1)))</f>
        <v/>
      </c>
      <c r="K36" s="14">
        <f>IF(OR(E36="",I36=""),"",MAX(0,MIN(H36*12,(YEAR($C$4)-YEAR(E36))*12+MONTH($C$4)-MONTH(E36))))</f>
        <v/>
      </c>
      <c r="L36" s="13">
        <f>IF(J36="","",ROUND(I36*J36,2))</f>
        <v/>
      </c>
      <c r="M36" s="13">
        <f>IF(J36="","",ROUND(I36*(J36-K36),2))</f>
        <v/>
      </c>
      <c r="N36" s="13">
        <f>IF(L36="","",F36-L36)</f>
        <v/>
      </c>
      <c r="O36" s="15">
        <f>IF(J36="","",IF(J36&gt;=H36*12,"مهلك بالكامل",IF(J36=0,"لم يبدأ الإهلاك","قيد الإهلاك")))</f>
        <v/>
      </c>
    </row>
    <row r="37">
      <c r="A37" s="10" t="n"/>
      <c r="B37" s="10" t="n"/>
      <c r="C37" s="10" t="n"/>
      <c r="D37" s="10" t="n"/>
      <c r="E37" s="8" t="n"/>
      <c r="F37" s="11" t="n"/>
      <c r="G37" s="11" t="n"/>
      <c r="H37" s="12" t="n"/>
      <c r="I37" s="13">
        <f>IF(OR(F37="",H37="",H37=0),"",(F37-G37)/(H37*12))</f>
        <v/>
      </c>
      <c r="J37" s="14">
        <f>IF(OR(E37="",I37=""),"",MAX(0,MIN(H37*12,(YEAR($C$3)-YEAR(E37))*12+MONTH($C$3)-MONTH(E37)+1)))</f>
        <v/>
      </c>
      <c r="K37" s="14">
        <f>IF(OR(E37="",I37=""),"",MAX(0,MIN(H37*12,(YEAR($C$4)-YEAR(E37))*12+MONTH($C$4)-MONTH(E37))))</f>
        <v/>
      </c>
      <c r="L37" s="13">
        <f>IF(J37="","",ROUND(I37*J37,2))</f>
        <v/>
      </c>
      <c r="M37" s="13">
        <f>IF(J37="","",ROUND(I37*(J37-K37),2))</f>
        <v/>
      </c>
      <c r="N37" s="13">
        <f>IF(L37="","",F37-L37)</f>
        <v/>
      </c>
      <c r="O37" s="15">
        <f>IF(J37="","",IF(J37&gt;=H37*12,"مهلك بالكامل",IF(J37=0,"لم يبدأ الإهلاك","قيد الإهلاك")))</f>
        <v/>
      </c>
    </row>
    <row r="38">
      <c r="A38" s="10" t="n"/>
      <c r="B38" s="10" t="n"/>
      <c r="C38" s="10" t="n"/>
      <c r="D38" s="10" t="n"/>
      <c r="E38" s="8" t="n"/>
      <c r="F38" s="11" t="n"/>
      <c r="G38" s="11" t="n"/>
      <c r="H38" s="12" t="n"/>
      <c r="I38" s="13">
        <f>IF(OR(F38="",H38="",H38=0),"",(F38-G38)/(H38*12))</f>
        <v/>
      </c>
      <c r="J38" s="14">
        <f>IF(OR(E38="",I38=""),"",MAX(0,MIN(H38*12,(YEAR($C$3)-YEAR(E38))*12+MONTH($C$3)-MONTH(E38)+1)))</f>
        <v/>
      </c>
      <c r="K38" s="14">
        <f>IF(OR(E38="",I38=""),"",MAX(0,MIN(H38*12,(YEAR($C$4)-YEAR(E38))*12+MONTH($C$4)-MONTH(E38))))</f>
        <v/>
      </c>
      <c r="L38" s="13">
        <f>IF(J38="","",ROUND(I38*J38,2))</f>
        <v/>
      </c>
      <c r="M38" s="13">
        <f>IF(J38="","",ROUND(I38*(J38-K38),2))</f>
        <v/>
      </c>
      <c r="N38" s="13">
        <f>IF(L38="","",F38-L38)</f>
        <v/>
      </c>
      <c r="O38" s="15">
        <f>IF(J38="","",IF(J38&gt;=H38*12,"مهلك بالكامل",IF(J38=0,"لم يبدأ الإهلاك","قيد الإهلاك")))</f>
        <v/>
      </c>
    </row>
    <row r="39">
      <c r="A39" s="10" t="n"/>
      <c r="B39" s="10" t="n"/>
      <c r="C39" s="10" t="n"/>
      <c r="D39" s="10" t="n"/>
      <c r="E39" s="8" t="n"/>
      <c r="F39" s="11" t="n"/>
      <c r="G39" s="11" t="n"/>
      <c r="H39" s="12" t="n"/>
      <c r="I39" s="13">
        <f>IF(OR(F39="",H39="",H39=0),"",(F39-G39)/(H39*12))</f>
        <v/>
      </c>
      <c r="J39" s="14">
        <f>IF(OR(E39="",I39=""),"",MAX(0,MIN(H39*12,(YEAR($C$3)-YEAR(E39))*12+MONTH($C$3)-MONTH(E39)+1)))</f>
        <v/>
      </c>
      <c r="K39" s="14">
        <f>IF(OR(E39="",I39=""),"",MAX(0,MIN(H39*12,(YEAR($C$4)-YEAR(E39))*12+MONTH($C$4)-MONTH(E39))))</f>
        <v/>
      </c>
      <c r="L39" s="13">
        <f>IF(J39="","",ROUND(I39*J39,2))</f>
        <v/>
      </c>
      <c r="M39" s="13">
        <f>IF(J39="","",ROUND(I39*(J39-K39),2))</f>
        <v/>
      </c>
      <c r="N39" s="13">
        <f>IF(L39="","",F39-L39)</f>
        <v/>
      </c>
      <c r="O39" s="15">
        <f>IF(J39="","",IF(J39&gt;=H39*12,"مهلك بالكامل",IF(J39=0,"لم يبدأ الإهلاك","قيد الإهلاك")))</f>
        <v/>
      </c>
    </row>
    <row r="40">
      <c r="A40" s="10" t="n"/>
      <c r="B40" s="10" t="n"/>
      <c r="C40" s="10" t="n"/>
      <c r="D40" s="10" t="n"/>
      <c r="E40" s="8" t="n"/>
      <c r="F40" s="11" t="n"/>
      <c r="G40" s="11" t="n"/>
      <c r="H40" s="12" t="n"/>
      <c r="I40" s="13">
        <f>IF(OR(F40="",H40="",H40=0),"",(F40-G40)/(H40*12))</f>
        <v/>
      </c>
      <c r="J40" s="14">
        <f>IF(OR(E40="",I40=""),"",MAX(0,MIN(H40*12,(YEAR($C$3)-YEAR(E40))*12+MONTH($C$3)-MONTH(E40)+1)))</f>
        <v/>
      </c>
      <c r="K40" s="14">
        <f>IF(OR(E40="",I40=""),"",MAX(0,MIN(H40*12,(YEAR($C$4)-YEAR(E40))*12+MONTH($C$4)-MONTH(E40))))</f>
        <v/>
      </c>
      <c r="L40" s="13">
        <f>IF(J40="","",ROUND(I40*J40,2))</f>
        <v/>
      </c>
      <c r="M40" s="13">
        <f>IF(J40="","",ROUND(I40*(J40-K40),2))</f>
        <v/>
      </c>
      <c r="N40" s="13">
        <f>IF(L40="","",F40-L40)</f>
        <v/>
      </c>
      <c r="O40" s="15">
        <f>IF(J40="","",IF(J40&gt;=H40*12,"مهلك بالكامل",IF(J40=0,"لم يبدأ الإهلاك","قيد الإهلاك")))</f>
        <v/>
      </c>
    </row>
    <row r="41">
      <c r="A41" s="10" t="n"/>
      <c r="B41" s="10" t="n"/>
      <c r="C41" s="10" t="n"/>
      <c r="D41" s="10" t="n"/>
      <c r="E41" s="8" t="n"/>
      <c r="F41" s="11" t="n"/>
      <c r="G41" s="11" t="n"/>
      <c r="H41" s="12" t="n"/>
      <c r="I41" s="13">
        <f>IF(OR(F41="",H41="",H41=0),"",(F41-G41)/(H41*12))</f>
        <v/>
      </c>
      <c r="J41" s="14">
        <f>IF(OR(E41="",I41=""),"",MAX(0,MIN(H41*12,(YEAR($C$3)-YEAR(E41))*12+MONTH($C$3)-MONTH(E41)+1)))</f>
        <v/>
      </c>
      <c r="K41" s="14">
        <f>IF(OR(E41="",I41=""),"",MAX(0,MIN(H41*12,(YEAR($C$4)-YEAR(E41))*12+MONTH($C$4)-MONTH(E41))))</f>
        <v/>
      </c>
      <c r="L41" s="13">
        <f>IF(J41="","",ROUND(I41*J41,2))</f>
        <v/>
      </c>
      <c r="M41" s="13">
        <f>IF(J41="","",ROUND(I41*(J41-K41),2))</f>
        <v/>
      </c>
      <c r="N41" s="13">
        <f>IF(L41="","",F41-L41)</f>
        <v/>
      </c>
      <c r="O41" s="15">
        <f>IF(J41="","",IF(J41&gt;=H41*12,"مهلك بالكامل",IF(J41=0,"لم يبدأ الإهلاك","قيد الإهلاك")))</f>
        <v/>
      </c>
    </row>
    <row r="42">
      <c r="A42" s="10" t="n"/>
      <c r="B42" s="10" t="n"/>
      <c r="C42" s="10" t="n"/>
      <c r="D42" s="10" t="n"/>
      <c r="E42" s="8" t="n"/>
      <c r="F42" s="11" t="n"/>
      <c r="G42" s="11" t="n"/>
      <c r="H42" s="12" t="n"/>
      <c r="I42" s="13">
        <f>IF(OR(F42="",H42="",H42=0),"",(F42-G42)/(H42*12))</f>
        <v/>
      </c>
      <c r="J42" s="14">
        <f>IF(OR(E42="",I42=""),"",MAX(0,MIN(H42*12,(YEAR($C$3)-YEAR(E42))*12+MONTH($C$3)-MONTH(E42)+1)))</f>
        <v/>
      </c>
      <c r="K42" s="14">
        <f>IF(OR(E42="",I42=""),"",MAX(0,MIN(H42*12,(YEAR($C$4)-YEAR(E42))*12+MONTH($C$4)-MONTH(E42))))</f>
        <v/>
      </c>
      <c r="L42" s="13">
        <f>IF(J42="","",ROUND(I42*J42,2))</f>
        <v/>
      </c>
      <c r="M42" s="13">
        <f>IF(J42="","",ROUND(I42*(J42-K42),2))</f>
        <v/>
      </c>
      <c r="N42" s="13">
        <f>IF(L42="","",F42-L42)</f>
        <v/>
      </c>
      <c r="O42" s="15">
        <f>IF(J42="","",IF(J42&gt;=H42*12,"مهلك بالكامل",IF(J42=0,"لم يبدأ الإهلاك","قيد الإهلاك")))</f>
        <v/>
      </c>
    </row>
    <row r="43">
      <c r="A43" s="10" t="n"/>
      <c r="B43" s="10" t="n"/>
      <c r="C43" s="10" t="n"/>
      <c r="D43" s="10" t="n"/>
      <c r="E43" s="8" t="n"/>
      <c r="F43" s="11" t="n"/>
      <c r="G43" s="11" t="n"/>
      <c r="H43" s="12" t="n"/>
      <c r="I43" s="13">
        <f>IF(OR(F43="",H43="",H43=0),"",(F43-G43)/(H43*12))</f>
        <v/>
      </c>
      <c r="J43" s="14">
        <f>IF(OR(E43="",I43=""),"",MAX(0,MIN(H43*12,(YEAR($C$3)-YEAR(E43))*12+MONTH($C$3)-MONTH(E43)+1)))</f>
        <v/>
      </c>
      <c r="K43" s="14">
        <f>IF(OR(E43="",I43=""),"",MAX(0,MIN(H43*12,(YEAR($C$4)-YEAR(E43))*12+MONTH($C$4)-MONTH(E43))))</f>
        <v/>
      </c>
      <c r="L43" s="13">
        <f>IF(J43="","",ROUND(I43*J43,2))</f>
        <v/>
      </c>
      <c r="M43" s="13">
        <f>IF(J43="","",ROUND(I43*(J43-K43),2))</f>
        <v/>
      </c>
      <c r="N43" s="13">
        <f>IF(L43="","",F43-L43)</f>
        <v/>
      </c>
      <c r="O43" s="15">
        <f>IF(J43="","",IF(J43&gt;=H43*12,"مهلك بالكامل",IF(J43=0,"لم يبدأ الإهلاك","قيد الإهلاك")))</f>
        <v/>
      </c>
    </row>
    <row r="44">
      <c r="A44" s="10" t="n"/>
      <c r="B44" s="10" t="n"/>
      <c r="C44" s="10" t="n"/>
      <c r="D44" s="10" t="n"/>
      <c r="E44" s="8" t="n"/>
      <c r="F44" s="11" t="n"/>
      <c r="G44" s="11" t="n"/>
      <c r="H44" s="12" t="n"/>
      <c r="I44" s="13">
        <f>IF(OR(F44="",H44="",H44=0),"",(F44-G44)/(H44*12))</f>
        <v/>
      </c>
      <c r="J44" s="14">
        <f>IF(OR(E44="",I44=""),"",MAX(0,MIN(H44*12,(YEAR($C$3)-YEAR(E44))*12+MONTH($C$3)-MONTH(E44)+1)))</f>
        <v/>
      </c>
      <c r="K44" s="14">
        <f>IF(OR(E44="",I44=""),"",MAX(0,MIN(H44*12,(YEAR($C$4)-YEAR(E44))*12+MONTH($C$4)-MONTH(E44))))</f>
        <v/>
      </c>
      <c r="L44" s="13">
        <f>IF(J44="","",ROUND(I44*J44,2))</f>
        <v/>
      </c>
      <c r="M44" s="13">
        <f>IF(J44="","",ROUND(I44*(J44-K44),2))</f>
        <v/>
      </c>
      <c r="N44" s="13">
        <f>IF(L44="","",F44-L44)</f>
        <v/>
      </c>
      <c r="O44" s="15">
        <f>IF(J44="","",IF(J44&gt;=H44*12,"مهلك بالكامل",IF(J44=0,"لم يبدأ الإهلاك","قيد الإهلاك")))</f>
        <v/>
      </c>
    </row>
    <row r="45">
      <c r="A45" s="10" t="n"/>
      <c r="B45" s="10" t="n"/>
      <c r="C45" s="10" t="n"/>
      <c r="D45" s="10" t="n"/>
      <c r="E45" s="8" t="n"/>
      <c r="F45" s="11" t="n"/>
      <c r="G45" s="11" t="n"/>
      <c r="H45" s="12" t="n"/>
      <c r="I45" s="13">
        <f>IF(OR(F45="",H45="",H45=0),"",(F45-G45)/(H45*12))</f>
        <v/>
      </c>
      <c r="J45" s="14">
        <f>IF(OR(E45="",I45=""),"",MAX(0,MIN(H45*12,(YEAR($C$3)-YEAR(E45))*12+MONTH($C$3)-MONTH(E45)+1)))</f>
        <v/>
      </c>
      <c r="K45" s="14">
        <f>IF(OR(E45="",I45=""),"",MAX(0,MIN(H45*12,(YEAR($C$4)-YEAR(E45))*12+MONTH($C$4)-MONTH(E45))))</f>
        <v/>
      </c>
      <c r="L45" s="13">
        <f>IF(J45="","",ROUND(I45*J45,2))</f>
        <v/>
      </c>
      <c r="M45" s="13">
        <f>IF(J45="","",ROUND(I45*(J45-K45),2))</f>
        <v/>
      </c>
      <c r="N45" s="13">
        <f>IF(L45="","",F45-L45)</f>
        <v/>
      </c>
      <c r="O45" s="15">
        <f>IF(J45="","",IF(J45&gt;=H45*12,"مهلك بالكامل",IF(J45=0,"لم يبدأ الإهلاك","قيد الإهلاك")))</f>
        <v/>
      </c>
    </row>
    <row r="46">
      <c r="A46" s="10" t="n"/>
      <c r="B46" s="10" t="n"/>
      <c r="C46" s="10" t="n"/>
      <c r="D46" s="10" t="n"/>
      <c r="E46" s="8" t="n"/>
      <c r="F46" s="11" t="n"/>
      <c r="G46" s="11" t="n"/>
      <c r="H46" s="12" t="n"/>
      <c r="I46" s="13">
        <f>IF(OR(F46="",H46="",H46=0),"",(F46-G46)/(H46*12))</f>
        <v/>
      </c>
      <c r="J46" s="14">
        <f>IF(OR(E46="",I46=""),"",MAX(0,MIN(H46*12,(YEAR($C$3)-YEAR(E46))*12+MONTH($C$3)-MONTH(E46)+1)))</f>
        <v/>
      </c>
      <c r="K46" s="14">
        <f>IF(OR(E46="",I46=""),"",MAX(0,MIN(H46*12,(YEAR($C$4)-YEAR(E46))*12+MONTH($C$4)-MONTH(E46))))</f>
        <v/>
      </c>
      <c r="L46" s="13">
        <f>IF(J46="","",ROUND(I46*J46,2))</f>
        <v/>
      </c>
      <c r="M46" s="13">
        <f>IF(J46="","",ROUND(I46*(J46-K46),2))</f>
        <v/>
      </c>
      <c r="N46" s="13">
        <f>IF(L46="","",F46-L46)</f>
        <v/>
      </c>
      <c r="O46" s="15">
        <f>IF(J46="","",IF(J46&gt;=H46*12,"مهلك بالكامل",IF(J46=0,"لم يبدأ الإهلاك","قيد الإهلاك")))</f>
        <v/>
      </c>
    </row>
    <row r="47">
      <c r="A47" s="10" t="n"/>
      <c r="B47" s="10" t="n"/>
      <c r="C47" s="10" t="n"/>
      <c r="D47" s="10" t="n"/>
      <c r="E47" s="8" t="n"/>
      <c r="F47" s="11" t="n"/>
      <c r="G47" s="11" t="n"/>
      <c r="H47" s="12" t="n"/>
      <c r="I47" s="13">
        <f>IF(OR(F47="",H47="",H47=0),"",(F47-G47)/(H47*12))</f>
        <v/>
      </c>
      <c r="J47" s="14">
        <f>IF(OR(E47="",I47=""),"",MAX(0,MIN(H47*12,(YEAR($C$3)-YEAR(E47))*12+MONTH($C$3)-MONTH(E47)+1)))</f>
        <v/>
      </c>
      <c r="K47" s="14">
        <f>IF(OR(E47="",I47=""),"",MAX(0,MIN(H47*12,(YEAR($C$4)-YEAR(E47))*12+MONTH($C$4)-MONTH(E47))))</f>
        <v/>
      </c>
      <c r="L47" s="13">
        <f>IF(J47="","",ROUND(I47*J47,2))</f>
        <v/>
      </c>
      <c r="M47" s="13">
        <f>IF(J47="","",ROUND(I47*(J47-K47),2))</f>
        <v/>
      </c>
      <c r="N47" s="13">
        <f>IF(L47="","",F47-L47)</f>
        <v/>
      </c>
      <c r="O47" s="15">
        <f>IF(J47="","",IF(J47&gt;=H47*12,"مهلك بالكامل",IF(J47=0,"لم يبدأ الإهلاك","قيد الإهلاك")))</f>
        <v/>
      </c>
    </row>
    <row r="48">
      <c r="A48" s="10" t="n"/>
      <c r="B48" s="10" t="n"/>
      <c r="C48" s="10" t="n"/>
      <c r="D48" s="10" t="n"/>
      <c r="E48" s="8" t="n"/>
      <c r="F48" s="11" t="n"/>
      <c r="G48" s="11" t="n"/>
      <c r="H48" s="12" t="n"/>
      <c r="I48" s="13">
        <f>IF(OR(F48="",H48="",H48=0),"",(F48-G48)/(H48*12))</f>
        <v/>
      </c>
      <c r="J48" s="14">
        <f>IF(OR(E48="",I48=""),"",MAX(0,MIN(H48*12,(YEAR($C$3)-YEAR(E48))*12+MONTH($C$3)-MONTH(E48)+1)))</f>
        <v/>
      </c>
      <c r="K48" s="14">
        <f>IF(OR(E48="",I48=""),"",MAX(0,MIN(H48*12,(YEAR($C$4)-YEAR(E48))*12+MONTH($C$4)-MONTH(E48))))</f>
        <v/>
      </c>
      <c r="L48" s="13">
        <f>IF(J48="","",ROUND(I48*J48,2))</f>
        <v/>
      </c>
      <c r="M48" s="13">
        <f>IF(J48="","",ROUND(I48*(J48-K48),2))</f>
        <v/>
      </c>
      <c r="N48" s="13">
        <f>IF(L48="","",F48-L48)</f>
        <v/>
      </c>
      <c r="O48" s="15">
        <f>IF(J48="","",IF(J48&gt;=H48*12,"مهلك بالكامل",IF(J48=0,"لم يبدأ الإهلاك","قيد الإهلاك")))</f>
        <v/>
      </c>
    </row>
    <row r="49">
      <c r="A49" s="10" t="n"/>
      <c r="B49" s="10" t="n"/>
      <c r="C49" s="10" t="n"/>
      <c r="D49" s="10" t="n"/>
      <c r="E49" s="8" t="n"/>
      <c r="F49" s="11" t="n"/>
      <c r="G49" s="11" t="n"/>
      <c r="H49" s="12" t="n"/>
      <c r="I49" s="13">
        <f>IF(OR(F49="",H49="",H49=0),"",(F49-G49)/(H49*12))</f>
        <v/>
      </c>
      <c r="J49" s="14">
        <f>IF(OR(E49="",I49=""),"",MAX(0,MIN(H49*12,(YEAR($C$3)-YEAR(E49))*12+MONTH($C$3)-MONTH(E49)+1)))</f>
        <v/>
      </c>
      <c r="K49" s="14">
        <f>IF(OR(E49="",I49=""),"",MAX(0,MIN(H49*12,(YEAR($C$4)-YEAR(E49))*12+MONTH($C$4)-MONTH(E49))))</f>
        <v/>
      </c>
      <c r="L49" s="13">
        <f>IF(J49="","",ROUND(I49*J49,2))</f>
        <v/>
      </c>
      <c r="M49" s="13">
        <f>IF(J49="","",ROUND(I49*(J49-K49),2))</f>
        <v/>
      </c>
      <c r="N49" s="13">
        <f>IF(L49="","",F49-L49)</f>
        <v/>
      </c>
      <c r="O49" s="15">
        <f>IF(J49="","",IF(J49&gt;=H49*12,"مهلك بالكامل",IF(J49=0,"لم يبدأ الإهلاك","قيد الإهلاك")))</f>
        <v/>
      </c>
    </row>
    <row r="50">
      <c r="A50" s="10" t="n"/>
      <c r="B50" s="10" t="n"/>
      <c r="C50" s="10" t="n"/>
      <c r="D50" s="10" t="n"/>
      <c r="E50" s="8" t="n"/>
      <c r="F50" s="11" t="n"/>
      <c r="G50" s="11" t="n"/>
      <c r="H50" s="12" t="n"/>
      <c r="I50" s="13">
        <f>IF(OR(F50="",H50="",H50=0),"",(F50-G50)/(H50*12))</f>
        <v/>
      </c>
      <c r="J50" s="14">
        <f>IF(OR(E50="",I50=""),"",MAX(0,MIN(H50*12,(YEAR($C$3)-YEAR(E50))*12+MONTH($C$3)-MONTH(E50)+1)))</f>
        <v/>
      </c>
      <c r="K50" s="14">
        <f>IF(OR(E50="",I50=""),"",MAX(0,MIN(H50*12,(YEAR($C$4)-YEAR(E50))*12+MONTH($C$4)-MONTH(E50))))</f>
        <v/>
      </c>
      <c r="L50" s="13">
        <f>IF(J50="","",ROUND(I50*J50,2))</f>
        <v/>
      </c>
      <c r="M50" s="13">
        <f>IF(J50="","",ROUND(I50*(J50-K50),2))</f>
        <v/>
      </c>
      <c r="N50" s="13">
        <f>IF(L50="","",F50-L50)</f>
        <v/>
      </c>
      <c r="O50" s="15">
        <f>IF(J50="","",IF(J50&gt;=H50*12,"مهلك بالكامل",IF(J50=0,"لم يبدأ الإهلاك","قيد الإهلاك")))</f>
        <v/>
      </c>
    </row>
    <row r="51">
      <c r="A51" s="10" t="n"/>
      <c r="B51" s="10" t="n"/>
      <c r="C51" s="10" t="n"/>
      <c r="D51" s="10" t="n"/>
      <c r="E51" s="8" t="n"/>
      <c r="F51" s="11" t="n"/>
      <c r="G51" s="11" t="n"/>
      <c r="H51" s="12" t="n"/>
      <c r="I51" s="13">
        <f>IF(OR(F51="",H51="",H51=0),"",(F51-G51)/(H51*12))</f>
        <v/>
      </c>
      <c r="J51" s="14">
        <f>IF(OR(E51="",I51=""),"",MAX(0,MIN(H51*12,(YEAR($C$3)-YEAR(E51))*12+MONTH($C$3)-MONTH(E51)+1)))</f>
        <v/>
      </c>
      <c r="K51" s="14">
        <f>IF(OR(E51="",I51=""),"",MAX(0,MIN(H51*12,(YEAR($C$4)-YEAR(E51))*12+MONTH($C$4)-MONTH(E51))))</f>
        <v/>
      </c>
      <c r="L51" s="13">
        <f>IF(J51="","",ROUND(I51*J51,2))</f>
        <v/>
      </c>
      <c r="M51" s="13">
        <f>IF(J51="","",ROUND(I51*(J51-K51),2))</f>
        <v/>
      </c>
      <c r="N51" s="13">
        <f>IF(L51="","",F51-L51)</f>
        <v/>
      </c>
      <c r="O51" s="15">
        <f>IF(J51="","",IF(J51&gt;=H51*12,"مهلك بالكامل",IF(J51=0,"لم يبدأ الإهلاك","قيد الإهلاك")))</f>
        <v/>
      </c>
    </row>
    <row r="52">
      <c r="A52" s="10" t="n"/>
      <c r="B52" s="10" t="n"/>
      <c r="C52" s="10" t="n"/>
      <c r="D52" s="10" t="n"/>
      <c r="E52" s="8" t="n"/>
      <c r="F52" s="11" t="n"/>
      <c r="G52" s="11" t="n"/>
      <c r="H52" s="12" t="n"/>
      <c r="I52" s="13">
        <f>IF(OR(F52="",H52="",H52=0),"",(F52-G52)/(H52*12))</f>
        <v/>
      </c>
      <c r="J52" s="14">
        <f>IF(OR(E52="",I52=""),"",MAX(0,MIN(H52*12,(YEAR($C$3)-YEAR(E52))*12+MONTH($C$3)-MONTH(E52)+1)))</f>
        <v/>
      </c>
      <c r="K52" s="14">
        <f>IF(OR(E52="",I52=""),"",MAX(0,MIN(H52*12,(YEAR($C$4)-YEAR(E52))*12+MONTH($C$4)-MONTH(E52))))</f>
        <v/>
      </c>
      <c r="L52" s="13">
        <f>IF(J52="","",ROUND(I52*J52,2))</f>
        <v/>
      </c>
      <c r="M52" s="13">
        <f>IF(J52="","",ROUND(I52*(J52-K52),2))</f>
        <v/>
      </c>
      <c r="N52" s="13">
        <f>IF(L52="","",F52-L52)</f>
        <v/>
      </c>
      <c r="O52" s="15">
        <f>IF(J52="","",IF(J52&gt;=H52*12,"مهلك بالكامل",IF(J52=0,"لم يبدأ الإهلاك","قيد الإهلاك")))</f>
        <v/>
      </c>
    </row>
    <row r="53">
      <c r="A53" s="10" t="n"/>
      <c r="B53" s="10" t="n"/>
      <c r="C53" s="10" t="n"/>
      <c r="D53" s="10" t="n"/>
      <c r="E53" s="8" t="n"/>
      <c r="F53" s="11" t="n"/>
      <c r="G53" s="11" t="n"/>
      <c r="H53" s="12" t="n"/>
      <c r="I53" s="13">
        <f>IF(OR(F53="",H53="",H53=0),"",(F53-G53)/(H53*12))</f>
        <v/>
      </c>
      <c r="J53" s="14">
        <f>IF(OR(E53="",I53=""),"",MAX(0,MIN(H53*12,(YEAR($C$3)-YEAR(E53))*12+MONTH($C$3)-MONTH(E53)+1)))</f>
        <v/>
      </c>
      <c r="K53" s="14">
        <f>IF(OR(E53="",I53=""),"",MAX(0,MIN(H53*12,(YEAR($C$4)-YEAR(E53))*12+MONTH($C$4)-MONTH(E53))))</f>
        <v/>
      </c>
      <c r="L53" s="13">
        <f>IF(J53="","",ROUND(I53*J53,2))</f>
        <v/>
      </c>
      <c r="M53" s="13">
        <f>IF(J53="","",ROUND(I53*(J53-K53),2))</f>
        <v/>
      </c>
      <c r="N53" s="13">
        <f>IF(L53="","",F53-L53)</f>
        <v/>
      </c>
      <c r="O53" s="15">
        <f>IF(J53="","",IF(J53&gt;=H53*12,"مهلك بالكامل",IF(J53=0,"لم يبدأ الإهلاك","قيد الإهلاك")))</f>
        <v/>
      </c>
    </row>
    <row r="54">
      <c r="A54" s="10" t="n"/>
      <c r="B54" s="10" t="n"/>
      <c r="C54" s="10" t="n"/>
      <c r="D54" s="10" t="n"/>
      <c r="E54" s="8" t="n"/>
      <c r="F54" s="11" t="n"/>
      <c r="G54" s="11" t="n"/>
      <c r="H54" s="12" t="n"/>
      <c r="I54" s="13">
        <f>IF(OR(F54="",H54="",H54=0),"",(F54-G54)/(H54*12))</f>
        <v/>
      </c>
      <c r="J54" s="14">
        <f>IF(OR(E54="",I54=""),"",MAX(0,MIN(H54*12,(YEAR($C$3)-YEAR(E54))*12+MONTH($C$3)-MONTH(E54)+1)))</f>
        <v/>
      </c>
      <c r="K54" s="14">
        <f>IF(OR(E54="",I54=""),"",MAX(0,MIN(H54*12,(YEAR($C$4)-YEAR(E54))*12+MONTH($C$4)-MONTH(E54))))</f>
        <v/>
      </c>
      <c r="L54" s="13">
        <f>IF(J54="","",ROUND(I54*J54,2))</f>
        <v/>
      </c>
      <c r="M54" s="13">
        <f>IF(J54="","",ROUND(I54*(J54-K54),2))</f>
        <v/>
      </c>
      <c r="N54" s="13">
        <f>IF(L54="","",F54-L54)</f>
        <v/>
      </c>
      <c r="O54" s="15">
        <f>IF(J54="","",IF(J54&gt;=H54*12,"مهلك بالكامل",IF(J54=0,"لم يبدأ الإهلاك","قيد الإهلاك")))</f>
        <v/>
      </c>
    </row>
    <row r="55">
      <c r="A55" s="10" t="n"/>
      <c r="B55" s="10" t="n"/>
      <c r="C55" s="10" t="n"/>
      <c r="D55" s="10" t="n"/>
      <c r="E55" s="8" t="n"/>
      <c r="F55" s="11" t="n"/>
      <c r="G55" s="11" t="n"/>
      <c r="H55" s="12" t="n"/>
      <c r="I55" s="13">
        <f>IF(OR(F55="",H55="",H55=0),"",(F55-G55)/(H55*12))</f>
        <v/>
      </c>
      <c r="J55" s="14">
        <f>IF(OR(E55="",I55=""),"",MAX(0,MIN(H55*12,(YEAR($C$3)-YEAR(E55))*12+MONTH($C$3)-MONTH(E55)+1)))</f>
        <v/>
      </c>
      <c r="K55" s="14">
        <f>IF(OR(E55="",I55=""),"",MAX(0,MIN(H55*12,(YEAR($C$4)-YEAR(E55))*12+MONTH($C$4)-MONTH(E55))))</f>
        <v/>
      </c>
      <c r="L55" s="13">
        <f>IF(J55="","",ROUND(I55*J55,2))</f>
        <v/>
      </c>
      <c r="M55" s="13">
        <f>IF(J55="","",ROUND(I55*(J55-K55),2))</f>
        <v/>
      </c>
      <c r="N55" s="13">
        <f>IF(L55="","",F55-L55)</f>
        <v/>
      </c>
      <c r="O55" s="15">
        <f>IF(J55="","",IF(J55&gt;=H55*12,"مهلك بالكامل",IF(J55=0,"لم يبدأ الإهلاك","قيد الإهلاك")))</f>
        <v/>
      </c>
    </row>
    <row r="56">
      <c r="A56" s="10" t="n"/>
      <c r="B56" s="10" t="n"/>
      <c r="C56" s="10" t="n"/>
      <c r="D56" s="10" t="n"/>
      <c r="E56" s="8" t="n"/>
      <c r="F56" s="11" t="n"/>
      <c r="G56" s="11" t="n"/>
      <c r="H56" s="12" t="n"/>
      <c r="I56" s="13">
        <f>IF(OR(F56="",H56="",H56=0),"",(F56-G56)/(H56*12))</f>
        <v/>
      </c>
      <c r="J56" s="14">
        <f>IF(OR(E56="",I56=""),"",MAX(0,MIN(H56*12,(YEAR($C$3)-YEAR(E56))*12+MONTH($C$3)-MONTH(E56)+1)))</f>
        <v/>
      </c>
      <c r="K56" s="14">
        <f>IF(OR(E56="",I56=""),"",MAX(0,MIN(H56*12,(YEAR($C$4)-YEAR(E56))*12+MONTH($C$4)-MONTH(E56))))</f>
        <v/>
      </c>
      <c r="L56" s="13">
        <f>IF(J56="","",ROUND(I56*J56,2))</f>
        <v/>
      </c>
      <c r="M56" s="13">
        <f>IF(J56="","",ROUND(I56*(J56-K56),2))</f>
        <v/>
      </c>
      <c r="N56" s="13">
        <f>IF(L56="","",F56-L56)</f>
        <v/>
      </c>
      <c r="O56" s="15">
        <f>IF(J56="","",IF(J56&gt;=H56*12,"مهلك بالكامل",IF(J56=0,"لم يبدأ الإهلاك","قيد الإهلاك")))</f>
        <v/>
      </c>
    </row>
    <row r="57">
      <c r="A57" s="10" t="n"/>
      <c r="B57" s="10" t="n"/>
      <c r="C57" s="10" t="n"/>
      <c r="D57" s="10" t="n"/>
      <c r="E57" s="8" t="n"/>
      <c r="F57" s="11" t="n"/>
      <c r="G57" s="11" t="n"/>
      <c r="H57" s="12" t="n"/>
      <c r="I57" s="13">
        <f>IF(OR(F57="",H57="",H57=0),"",(F57-G57)/(H57*12))</f>
        <v/>
      </c>
      <c r="J57" s="14">
        <f>IF(OR(E57="",I57=""),"",MAX(0,MIN(H57*12,(YEAR($C$3)-YEAR(E57))*12+MONTH($C$3)-MONTH(E57)+1)))</f>
        <v/>
      </c>
      <c r="K57" s="14">
        <f>IF(OR(E57="",I57=""),"",MAX(0,MIN(H57*12,(YEAR($C$4)-YEAR(E57))*12+MONTH($C$4)-MONTH(E57))))</f>
        <v/>
      </c>
      <c r="L57" s="13">
        <f>IF(J57="","",ROUND(I57*J57,2))</f>
        <v/>
      </c>
      <c r="M57" s="13">
        <f>IF(J57="","",ROUND(I57*(J57-K57),2))</f>
        <v/>
      </c>
      <c r="N57" s="13">
        <f>IF(L57="","",F57-L57)</f>
        <v/>
      </c>
      <c r="O57" s="15">
        <f>IF(J57="","",IF(J57&gt;=H57*12,"مهلك بالكامل",IF(J57=0,"لم يبدأ الإهلاك","قيد الإهلاك")))</f>
        <v/>
      </c>
    </row>
    <row r="58">
      <c r="A58" s="10" t="n"/>
      <c r="B58" s="10" t="n"/>
      <c r="C58" s="10" t="n"/>
      <c r="D58" s="10" t="n"/>
      <c r="E58" s="8" t="n"/>
      <c r="F58" s="11" t="n"/>
      <c r="G58" s="11" t="n"/>
      <c r="H58" s="12" t="n"/>
      <c r="I58" s="13">
        <f>IF(OR(F58="",H58="",H58=0),"",(F58-G58)/(H58*12))</f>
        <v/>
      </c>
      <c r="J58" s="14">
        <f>IF(OR(E58="",I58=""),"",MAX(0,MIN(H58*12,(YEAR($C$3)-YEAR(E58))*12+MONTH($C$3)-MONTH(E58)+1)))</f>
        <v/>
      </c>
      <c r="K58" s="14">
        <f>IF(OR(E58="",I58=""),"",MAX(0,MIN(H58*12,(YEAR($C$4)-YEAR(E58))*12+MONTH($C$4)-MONTH(E58))))</f>
        <v/>
      </c>
      <c r="L58" s="13">
        <f>IF(J58="","",ROUND(I58*J58,2))</f>
        <v/>
      </c>
      <c r="M58" s="13">
        <f>IF(J58="","",ROUND(I58*(J58-K58),2))</f>
        <v/>
      </c>
      <c r="N58" s="13">
        <f>IF(L58="","",F58-L58)</f>
        <v/>
      </c>
      <c r="O58" s="15">
        <f>IF(J58="","",IF(J58&gt;=H58*12,"مهلك بالكامل",IF(J58=0,"لم يبدأ الإهلاك","قيد الإهلاك")))</f>
        <v/>
      </c>
    </row>
    <row r="59">
      <c r="A59" s="10" t="n"/>
      <c r="B59" s="10" t="n"/>
      <c r="C59" s="10" t="n"/>
      <c r="D59" s="10" t="n"/>
      <c r="E59" s="8" t="n"/>
      <c r="F59" s="11" t="n"/>
      <c r="G59" s="11" t="n"/>
      <c r="H59" s="12" t="n"/>
      <c r="I59" s="13">
        <f>IF(OR(F59="",H59="",H59=0),"",(F59-G59)/(H59*12))</f>
        <v/>
      </c>
      <c r="J59" s="14">
        <f>IF(OR(E59="",I59=""),"",MAX(0,MIN(H59*12,(YEAR($C$3)-YEAR(E59))*12+MONTH($C$3)-MONTH(E59)+1)))</f>
        <v/>
      </c>
      <c r="K59" s="14">
        <f>IF(OR(E59="",I59=""),"",MAX(0,MIN(H59*12,(YEAR($C$4)-YEAR(E59))*12+MONTH($C$4)-MONTH(E59))))</f>
        <v/>
      </c>
      <c r="L59" s="13">
        <f>IF(J59="","",ROUND(I59*J59,2))</f>
        <v/>
      </c>
      <c r="M59" s="13">
        <f>IF(J59="","",ROUND(I59*(J59-K59),2))</f>
        <v/>
      </c>
      <c r="N59" s="13">
        <f>IF(L59="","",F59-L59)</f>
        <v/>
      </c>
      <c r="O59" s="15">
        <f>IF(J59="","",IF(J59&gt;=H59*12,"مهلك بالكامل",IF(J59=0,"لم يبدأ الإهلاك","قيد الإهلاك")))</f>
        <v/>
      </c>
    </row>
    <row r="60">
      <c r="A60" s="10" t="n"/>
      <c r="B60" s="10" t="n"/>
      <c r="C60" s="10" t="n"/>
      <c r="D60" s="10" t="n"/>
      <c r="E60" s="8" t="n"/>
      <c r="F60" s="11" t="n"/>
      <c r="G60" s="11" t="n"/>
      <c r="H60" s="12" t="n"/>
      <c r="I60" s="13">
        <f>IF(OR(F60="",H60="",H60=0),"",(F60-G60)/(H60*12))</f>
        <v/>
      </c>
      <c r="J60" s="14">
        <f>IF(OR(E60="",I60=""),"",MAX(0,MIN(H60*12,(YEAR($C$3)-YEAR(E60))*12+MONTH($C$3)-MONTH(E60)+1)))</f>
        <v/>
      </c>
      <c r="K60" s="14">
        <f>IF(OR(E60="",I60=""),"",MAX(0,MIN(H60*12,(YEAR($C$4)-YEAR(E60))*12+MONTH($C$4)-MONTH(E60))))</f>
        <v/>
      </c>
      <c r="L60" s="13">
        <f>IF(J60="","",ROUND(I60*J60,2))</f>
        <v/>
      </c>
      <c r="M60" s="13">
        <f>IF(J60="","",ROUND(I60*(J60-K60),2))</f>
        <v/>
      </c>
      <c r="N60" s="13">
        <f>IF(L60="","",F60-L60)</f>
        <v/>
      </c>
      <c r="O60" s="15">
        <f>IF(J60="","",IF(J60&gt;=H60*12,"مهلك بالكامل",IF(J60=0,"لم يبدأ الإهلاك","قيد الإهلاك")))</f>
        <v/>
      </c>
    </row>
    <row r="61">
      <c r="A61" s="10" t="n"/>
      <c r="B61" s="10" t="n"/>
      <c r="C61" s="10" t="n"/>
      <c r="D61" s="10" t="n"/>
      <c r="E61" s="8" t="n"/>
      <c r="F61" s="11" t="n"/>
      <c r="G61" s="11" t="n"/>
      <c r="H61" s="12" t="n"/>
      <c r="I61" s="13">
        <f>IF(OR(F61="",H61="",H61=0),"",(F61-G61)/(H61*12))</f>
        <v/>
      </c>
      <c r="J61" s="14">
        <f>IF(OR(E61="",I61=""),"",MAX(0,MIN(H61*12,(YEAR($C$3)-YEAR(E61))*12+MONTH($C$3)-MONTH(E61)+1)))</f>
        <v/>
      </c>
      <c r="K61" s="14">
        <f>IF(OR(E61="",I61=""),"",MAX(0,MIN(H61*12,(YEAR($C$4)-YEAR(E61))*12+MONTH($C$4)-MONTH(E61))))</f>
        <v/>
      </c>
      <c r="L61" s="13">
        <f>IF(J61="","",ROUND(I61*J61,2))</f>
        <v/>
      </c>
      <c r="M61" s="13">
        <f>IF(J61="","",ROUND(I61*(J61-K61),2))</f>
        <v/>
      </c>
      <c r="N61" s="13">
        <f>IF(L61="","",F61-L61)</f>
        <v/>
      </c>
      <c r="O61" s="15">
        <f>IF(J61="","",IF(J61&gt;=H61*12,"مهلك بالكامل",IF(J61=0,"لم يبدأ الإهلاك","قيد الإهلاك")))</f>
        <v/>
      </c>
    </row>
    <row r="62">
      <c r="A62" s="10" t="n"/>
      <c r="B62" s="10" t="n"/>
      <c r="C62" s="10" t="n"/>
      <c r="D62" s="10" t="n"/>
      <c r="E62" s="8" t="n"/>
      <c r="F62" s="11" t="n"/>
      <c r="G62" s="11" t="n"/>
      <c r="H62" s="12" t="n"/>
      <c r="I62" s="13">
        <f>IF(OR(F62="",H62="",H62=0),"",(F62-G62)/(H62*12))</f>
        <v/>
      </c>
      <c r="J62" s="14">
        <f>IF(OR(E62="",I62=""),"",MAX(0,MIN(H62*12,(YEAR($C$3)-YEAR(E62))*12+MONTH($C$3)-MONTH(E62)+1)))</f>
        <v/>
      </c>
      <c r="K62" s="14">
        <f>IF(OR(E62="",I62=""),"",MAX(0,MIN(H62*12,(YEAR($C$4)-YEAR(E62))*12+MONTH($C$4)-MONTH(E62))))</f>
        <v/>
      </c>
      <c r="L62" s="13">
        <f>IF(J62="","",ROUND(I62*J62,2))</f>
        <v/>
      </c>
      <c r="M62" s="13">
        <f>IF(J62="","",ROUND(I62*(J62-K62),2))</f>
        <v/>
      </c>
      <c r="N62" s="13">
        <f>IF(L62="","",F62-L62)</f>
        <v/>
      </c>
      <c r="O62" s="15">
        <f>IF(J62="","",IF(J62&gt;=H62*12,"مهلك بالكامل",IF(J62=0,"لم يبدأ الإهلاك","قيد الإهلاك")))</f>
        <v/>
      </c>
    </row>
    <row r="63">
      <c r="A63" s="10" t="n"/>
      <c r="B63" s="10" t="n"/>
      <c r="C63" s="10" t="n"/>
      <c r="D63" s="10" t="n"/>
      <c r="E63" s="8" t="n"/>
      <c r="F63" s="11" t="n"/>
      <c r="G63" s="11" t="n"/>
      <c r="H63" s="12" t="n"/>
      <c r="I63" s="13">
        <f>IF(OR(F63="",H63="",H63=0),"",(F63-G63)/(H63*12))</f>
        <v/>
      </c>
      <c r="J63" s="14">
        <f>IF(OR(E63="",I63=""),"",MAX(0,MIN(H63*12,(YEAR($C$3)-YEAR(E63))*12+MONTH($C$3)-MONTH(E63)+1)))</f>
        <v/>
      </c>
      <c r="K63" s="14">
        <f>IF(OR(E63="",I63=""),"",MAX(0,MIN(H63*12,(YEAR($C$4)-YEAR(E63))*12+MONTH($C$4)-MONTH(E63))))</f>
        <v/>
      </c>
      <c r="L63" s="13">
        <f>IF(J63="","",ROUND(I63*J63,2))</f>
        <v/>
      </c>
      <c r="M63" s="13">
        <f>IF(J63="","",ROUND(I63*(J63-K63),2))</f>
        <v/>
      </c>
      <c r="N63" s="13">
        <f>IF(L63="","",F63-L63)</f>
        <v/>
      </c>
      <c r="O63" s="15">
        <f>IF(J63="","",IF(J63&gt;=H63*12,"مهلك بالكامل",IF(J63=0,"لم يبدأ الإهلاك","قيد الإهلاك")))</f>
        <v/>
      </c>
    </row>
    <row r="64">
      <c r="A64" s="10" t="n"/>
      <c r="B64" s="10" t="n"/>
      <c r="C64" s="10" t="n"/>
      <c r="D64" s="10" t="n"/>
      <c r="E64" s="8" t="n"/>
      <c r="F64" s="11" t="n"/>
      <c r="G64" s="11" t="n"/>
      <c r="H64" s="12" t="n"/>
      <c r="I64" s="13">
        <f>IF(OR(F64="",H64="",H64=0),"",(F64-G64)/(H64*12))</f>
        <v/>
      </c>
      <c r="J64" s="14">
        <f>IF(OR(E64="",I64=""),"",MAX(0,MIN(H64*12,(YEAR($C$3)-YEAR(E64))*12+MONTH($C$3)-MONTH(E64)+1)))</f>
        <v/>
      </c>
      <c r="K64" s="14">
        <f>IF(OR(E64="",I64=""),"",MAX(0,MIN(H64*12,(YEAR($C$4)-YEAR(E64))*12+MONTH($C$4)-MONTH(E64))))</f>
        <v/>
      </c>
      <c r="L64" s="13">
        <f>IF(J64="","",ROUND(I64*J64,2))</f>
        <v/>
      </c>
      <c r="M64" s="13">
        <f>IF(J64="","",ROUND(I64*(J64-K64),2))</f>
        <v/>
      </c>
      <c r="N64" s="13">
        <f>IF(L64="","",F64-L64)</f>
        <v/>
      </c>
      <c r="O64" s="15">
        <f>IF(J64="","",IF(J64&gt;=H64*12,"مهلك بالكامل",IF(J64=0,"لم يبدأ الإهلاك","قيد الإهلاك")))</f>
        <v/>
      </c>
    </row>
    <row r="65">
      <c r="A65" s="10" t="n"/>
      <c r="B65" s="10" t="n"/>
      <c r="C65" s="10" t="n"/>
      <c r="D65" s="10" t="n"/>
      <c r="E65" s="8" t="n"/>
      <c r="F65" s="11" t="n"/>
      <c r="G65" s="11" t="n"/>
      <c r="H65" s="12" t="n"/>
      <c r="I65" s="13">
        <f>IF(OR(F65="",H65="",H65=0),"",(F65-G65)/(H65*12))</f>
        <v/>
      </c>
      <c r="J65" s="14">
        <f>IF(OR(E65="",I65=""),"",MAX(0,MIN(H65*12,(YEAR($C$3)-YEAR(E65))*12+MONTH($C$3)-MONTH(E65)+1)))</f>
        <v/>
      </c>
      <c r="K65" s="14">
        <f>IF(OR(E65="",I65=""),"",MAX(0,MIN(H65*12,(YEAR($C$4)-YEAR(E65))*12+MONTH($C$4)-MONTH(E65))))</f>
        <v/>
      </c>
      <c r="L65" s="13">
        <f>IF(J65="","",ROUND(I65*J65,2))</f>
        <v/>
      </c>
      <c r="M65" s="13">
        <f>IF(J65="","",ROUND(I65*(J65-K65),2))</f>
        <v/>
      </c>
      <c r="N65" s="13">
        <f>IF(L65="","",F65-L65)</f>
        <v/>
      </c>
      <c r="O65" s="15">
        <f>IF(J65="","",IF(J65&gt;=H65*12,"مهلك بالكامل",IF(J65=0,"لم يبدأ الإهلاك","قيد الإهلاك")))</f>
        <v/>
      </c>
    </row>
    <row r="66">
      <c r="A66" s="10" t="n"/>
      <c r="B66" s="10" t="n"/>
      <c r="C66" s="10" t="n"/>
      <c r="D66" s="10" t="n"/>
      <c r="E66" s="8" t="n"/>
      <c r="F66" s="11" t="n"/>
      <c r="G66" s="11" t="n"/>
      <c r="H66" s="12" t="n"/>
      <c r="I66" s="13">
        <f>IF(OR(F66="",H66="",H66=0),"",(F66-G66)/(H66*12))</f>
        <v/>
      </c>
      <c r="J66" s="14">
        <f>IF(OR(E66="",I66=""),"",MAX(0,MIN(H66*12,(YEAR($C$3)-YEAR(E66))*12+MONTH($C$3)-MONTH(E66)+1)))</f>
        <v/>
      </c>
      <c r="K66" s="14">
        <f>IF(OR(E66="",I66=""),"",MAX(0,MIN(H66*12,(YEAR($C$4)-YEAR(E66))*12+MONTH($C$4)-MONTH(E66))))</f>
        <v/>
      </c>
      <c r="L66" s="13">
        <f>IF(J66="","",ROUND(I66*J66,2))</f>
        <v/>
      </c>
      <c r="M66" s="13">
        <f>IF(J66="","",ROUND(I66*(J66-K66),2))</f>
        <v/>
      </c>
      <c r="N66" s="13">
        <f>IF(L66="","",F66-L66)</f>
        <v/>
      </c>
      <c r="O66" s="15">
        <f>IF(J66="","",IF(J66&gt;=H66*12,"مهلك بالكامل",IF(J66=0,"لم يبدأ الإهلاك","قيد الإهلاك")))</f>
        <v/>
      </c>
    </row>
    <row r="67">
      <c r="A67" s="10" t="n"/>
      <c r="B67" s="10" t="n"/>
      <c r="C67" s="10" t="n"/>
      <c r="D67" s="10" t="n"/>
      <c r="E67" s="8" t="n"/>
      <c r="F67" s="11" t="n"/>
      <c r="G67" s="11" t="n"/>
      <c r="H67" s="12" t="n"/>
      <c r="I67" s="13">
        <f>IF(OR(F67="",H67="",H67=0),"",(F67-G67)/(H67*12))</f>
        <v/>
      </c>
      <c r="J67" s="14">
        <f>IF(OR(E67="",I67=""),"",MAX(0,MIN(H67*12,(YEAR($C$3)-YEAR(E67))*12+MONTH($C$3)-MONTH(E67)+1)))</f>
        <v/>
      </c>
      <c r="K67" s="14">
        <f>IF(OR(E67="",I67=""),"",MAX(0,MIN(H67*12,(YEAR($C$4)-YEAR(E67))*12+MONTH($C$4)-MONTH(E67))))</f>
        <v/>
      </c>
      <c r="L67" s="13">
        <f>IF(J67="","",ROUND(I67*J67,2))</f>
        <v/>
      </c>
      <c r="M67" s="13">
        <f>IF(J67="","",ROUND(I67*(J67-K67),2))</f>
        <v/>
      </c>
      <c r="N67" s="13">
        <f>IF(L67="","",F67-L67)</f>
        <v/>
      </c>
      <c r="O67" s="15">
        <f>IF(J67="","",IF(J67&gt;=H67*12,"مهلك بالكامل",IF(J67=0,"لم يبدأ الإهلاك","قيد الإهلاك")))</f>
        <v/>
      </c>
    </row>
    <row r="68">
      <c r="A68" s="10" t="n"/>
      <c r="B68" s="10" t="n"/>
      <c r="C68" s="10" t="n"/>
      <c r="D68" s="10" t="n"/>
      <c r="E68" s="8" t="n"/>
      <c r="F68" s="11" t="n"/>
      <c r="G68" s="11" t="n"/>
      <c r="H68" s="12" t="n"/>
      <c r="I68" s="13">
        <f>IF(OR(F68="",H68="",H68=0),"",(F68-G68)/(H68*12))</f>
        <v/>
      </c>
      <c r="J68" s="14">
        <f>IF(OR(E68="",I68=""),"",MAX(0,MIN(H68*12,(YEAR($C$3)-YEAR(E68))*12+MONTH($C$3)-MONTH(E68)+1)))</f>
        <v/>
      </c>
      <c r="K68" s="14">
        <f>IF(OR(E68="",I68=""),"",MAX(0,MIN(H68*12,(YEAR($C$4)-YEAR(E68))*12+MONTH($C$4)-MONTH(E68))))</f>
        <v/>
      </c>
      <c r="L68" s="13">
        <f>IF(J68="","",ROUND(I68*J68,2))</f>
        <v/>
      </c>
      <c r="M68" s="13">
        <f>IF(J68="","",ROUND(I68*(J68-K68),2))</f>
        <v/>
      </c>
      <c r="N68" s="13">
        <f>IF(L68="","",F68-L68)</f>
        <v/>
      </c>
      <c r="O68" s="15">
        <f>IF(J68="","",IF(J68&gt;=H68*12,"مهلك بالكامل",IF(J68=0,"لم يبدأ الإهلاك","قيد الإهلاك")))</f>
        <v/>
      </c>
    </row>
    <row r="69">
      <c r="A69" s="10" t="n"/>
      <c r="B69" s="10" t="n"/>
      <c r="C69" s="10" t="n"/>
      <c r="D69" s="10" t="n"/>
      <c r="E69" s="8" t="n"/>
      <c r="F69" s="11" t="n"/>
      <c r="G69" s="11" t="n"/>
      <c r="H69" s="12" t="n"/>
      <c r="I69" s="13">
        <f>IF(OR(F69="",H69="",H69=0),"",(F69-G69)/(H69*12))</f>
        <v/>
      </c>
      <c r="J69" s="14">
        <f>IF(OR(E69="",I69=""),"",MAX(0,MIN(H69*12,(YEAR($C$3)-YEAR(E69))*12+MONTH($C$3)-MONTH(E69)+1)))</f>
        <v/>
      </c>
      <c r="K69" s="14">
        <f>IF(OR(E69="",I69=""),"",MAX(0,MIN(H69*12,(YEAR($C$4)-YEAR(E69))*12+MONTH($C$4)-MONTH(E69))))</f>
        <v/>
      </c>
      <c r="L69" s="13">
        <f>IF(J69="","",ROUND(I69*J69,2))</f>
        <v/>
      </c>
      <c r="M69" s="13">
        <f>IF(J69="","",ROUND(I69*(J69-K69),2))</f>
        <v/>
      </c>
      <c r="N69" s="13">
        <f>IF(L69="","",F69-L69)</f>
        <v/>
      </c>
      <c r="O69" s="15">
        <f>IF(J69="","",IF(J69&gt;=H69*12,"مهلك بالكامل",IF(J69=0,"لم يبدأ الإهلاك","قيد الإهلاك")))</f>
        <v/>
      </c>
    </row>
    <row r="70">
      <c r="A70" s="10" t="n"/>
      <c r="B70" s="10" t="n"/>
      <c r="C70" s="10" t="n"/>
      <c r="D70" s="10" t="n"/>
      <c r="E70" s="8" t="n"/>
      <c r="F70" s="11" t="n"/>
      <c r="G70" s="11" t="n"/>
      <c r="H70" s="12" t="n"/>
      <c r="I70" s="13">
        <f>IF(OR(F70="",H70="",H70=0),"",(F70-G70)/(H70*12))</f>
        <v/>
      </c>
      <c r="J70" s="14">
        <f>IF(OR(E70="",I70=""),"",MAX(0,MIN(H70*12,(YEAR($C$3)-YEAR(E70))*12+MONTH($C$3)-MONTH(E70)+1)))</f>
        <v/>
      </c>
      <c r="K70" s="14">
        <f>IF(OR(E70="",I70=""),"",MAX(0,MIN(H70*12,(YEAR($C$4)-YEAR(E70))*12+MONTH($C$4)-MONTH(E70))))</f>
        <v/>
      </c>
      <c r="L70" s="13">
        <f>IF(J70="","",ROUND(I70*J70,2))</f>
        <v/>
      </c>
      <c r="M70" s="13">
        <f>IF(J70="","",ROUND(I70*(J70-K70),2))</f>
        <v/>
      </c>
      <c r="N70" s="13">
        <f>IF(L70="","",F70-L70)</f>
        <v/>
      </c>
      <c r="O70" s="15">
        <f>IF(J70="","",IF(J70&gt;=H70*12,"مهلك بالكامل",IF(J70=0,"لم يبدأ الإهلاك","قيد الإهلاك")))</f>
        <v/>
      </c>
    </row>
    <row r="71">
      <c r="A71" s="10" t="n"/>
      <c r="B71" s="10" t="n"/>
      <c r="C71" s="10" t="n"/>
      <c r="D71" s="10" t="n"/>
      <c r="E71" s="8" t="n"/>
      <c r="F71" s="11" t="n"/>
      <c r="G71" s="11" t="n"/>
      <c r="H71" s="12" t="n"/>
      <c r="I71" s="13">
        <f>IF(OR(F71="",H71="",H71=0),"",(F71-G71)/(H71*12))</f>
        <v/>
      </c>
      <c r="J71" s="14">
        <f>IF(OR(E71="",I71=""),"",MAX(0,MIN(H71*12,(YEAR($C$3)-YEAR(E71))*12+MONTH($C$3)-MONTH(E71)+1)))</f>
        <v/>
      </c>
      <c r="K71" s="14">
        <f>IF(OR(E71="",I71=""),"",MAX(0,MIN(H71*12,(YEAR($C$4)-YEAR(E71))*12+MONTH($C$4)-MONTH(E71))))</f>
        <v/>
      </c>
      <c r="L71" s="13">
        <f>IF(J71="","",ROUND(I71*J71,2))</f>
        <v/>
      </c>
      <c r="M71" s="13">
        <f>IF(J71="","",ROUND(I71*(J71-K71),2))</f>
        <v/>
      </c>
      <c r="N71" s="13">
        <f>IF(L71="","",F71-L71)</f>
        <v/>
      </c>
      <c r="O71" s="15">
        <f>IF(J71="","",IF(J71&gt;=H71*12,"مهلك بالكامل",IF(J71=0,"لم يبدأ الإهلاك","قيد الإهلاك")))</f>
        <v/>
      </c>
    </row>
    <row r="72">
      <c r="A72" s="10" t="n"/>
      <c r="B72" s="10" t="n"/>
      <c r="C72" s="10" t="n"/>
      <c r="D72" s="10" t="n"/>
      <c r="E72" s="8" t="n"/>
      <c r="F72" s="11" t="n"/>
      <c r="G72" s="11" t="n"/>
      <c r="H72" s="12" t="n"/>
      <c r="I72" s="13">
        <f>IF(OR(F72="",H72="",H72=0),"",(F72-G72)/(H72*12))</f>
        <v/>
      </c>
      <c r="J72" s="14">
        <f>IF(OR(E72="",I72=""),"",MAX(0,MIN(H72*12,(YEAR($C$3)-YEAR(E72))*12+MONTH($C$3)-MONTH(E72)+1)))</f>
        <v/>
      </c>
      <c r="K72" s="14">
        <f>IF(OR(E72="",I72=""),"",MAX(0,MIN(H72*12,(YEAR($C$4)-YEAR(E72))*12+MONTH($C$4)-MONTH(E72))))</f>
        <v/>
      </c>
      <c r="L72" s="13">
        <f>IF(J72="","",ROUND(I72*J72,2))</f>
        <v/>
      </c>
      <c r="M72" s="13">
        <f>IF(J72="","",ROUND(I72*(J72-K72),2))</f>
        <v/>
      </c>
      <c r="N72" s="13">
        <f>IF(L72="","",F72-L72)</f>
        <v/>
      </c>
      <c r="O72" s="15">
        <f>IF(J72="","",IF(J72&gt;=H72*12,"مهلك بالكامل",IF(J72=0,"لم يبدأ الإهلاك","قيد الإهلاك")))</f>
        <v/>
      </c>
    </row>
    <row r="73">
      <c r="A73" s="10" t="n"/>
      <c r="B73" s="10" t="n"/>
      <c r="C73" s="10" t="n"/>
      <c r="D73" s="10" t="n"/>
      <c r="E73" s="8" t="n"/>
      <c r="F73" s="11" t="n"/>
      <c r="G73" s="11" t="n"/>
      <c r="H73" s="12" t="n"/>
      <c r="I73" s="13">
        <f>IF(OR(F73="",H73="",H73=0),"",(F73-G73)/(H73*12))</f>
        <v/>
      </c>
      <c r="J73" s="14">
        <f>IF(OR(E73="",I73=""),"",MAX(0,MIN(H73*12,(YEAR($C$3)-YEAR(E73))*12+MONTH($C$3)-MONTH(E73)+1)))</f>
        <v/>
      </c>
      <c r="K73" s="14">
        <f>IF(OR(E73="",I73=""),"",MAX(0,MIN(H73*12,(YEAR($C$4)-YEAR(E73))*12+MONTH($C$4)-MONTH(E73))))</f>
        <v/>
      </c>
      <c r="L73" s="13">
        <f>IF(J73="","",ROUND(I73*J73,2))</f>
        <v/>
      </c>
      <c r="M73" s="13">
        <f>IF(J73="","",ROUND(I73*(J73-K73),2))</f>
        <v/>
      </c>
      <c r="N73" s="13">
        <f>IF(L73="","",F73-L73)</f>
        <v/>
      </c>
      <c r="O73" s="15">
        <f>IF(J73="","",IF(J73&gt;=H73*12,"مهلك بالكامل",IF(J73=0,"لم يبدأ الإهلاك","قيد الإهلاك")))</f>
        <v/>
      </c>
    </row>
    <row r="74">
      <c r="A74" s="10" t="n"/>
      <c r="B74" s="10" t="n"/>
      <c r="C74" s="10" t="n"/>
      <c r="D74" s="10" t="n"/>
      <c r="E74" s="8" t="n"/>
      <c r="F74" s="11" t="n"/>
      <c r="G74" s="11" t="n"/>
      <c r="H74" s="12" t="n"/>
      <c r="I74" s="13">
        <f>IF(OR(F74="",H74="",H74=0),"",(F74-G74)/(H74*12))</f>
        <v/>
      </c>
      <c r="J74" s="14">
        <f>IF(OR(E74="",I74=""),"",MAX(0,MIN(H74*12,(YEAR($C$3)-YEAR(E74))*12+MONTH($C$3)-MONTH(E74)+1)))</f>
        <v/>
      </c>
      <c r="K74" s="14">
        <f>IF(OR(E74="",I74=""),"",MAX(0,MIN(H74*12,(YEAR($C$4)-YEAR(E74))*12+MONTH($C$4)-MONTH(E74))))</f>
        <v/>
      </c>
      <c r="L74" s="13">
        <f>IF(J74="","",ROUND(I74*J74,2))</f>
        <v/>
      </c>
      <c r="M74" s="13">
        <f>IF(J74="","",ROUND(I74*(J74-K74),2))</f>
        <v/>
      </c>
      <c r="N74" s="13">
        <f>IF(L74="","",F74-L74)</f>
        <v/>
      </c>
      <c r="O74" s="15">
        <f>IF(J74="","",IF(J74&gt;=H74*12,"مهلك بالكامل",IF(J74=0,"لم يبدأ الإهلاك","قيد الإهلاك")))</f>
        <v/>
      </c>
    </row>
    <row r="75">
      <c r="A75" s="10" t="n"/>
      <c r="B75" s="10" t="n"/>
      <c r="C75" s="10" t="n"/>
      <c r="D75" s="10" t="n"/>
      <c r="E75" s="8" t="n"/>
      <c r="F75" s="11" t="n"/>
      <c r="G75" s="11" t="n"/>
      <c r="H75" s="12" t="n"/>
      <c r="I75" s="13">
        <f>IF(OR(F75="",H75="",H75=0),"",(F75-G75)/(H75*12))</f>
        <v/>
      </c>
      <c r="J75" s="14">
        <f>IF(OR(E75="",I75=""),"",MAX(0,MIN(H75*12,(YEAR($C$3)-YEAR(E75))*12+MONTH($C$3)-MONTH(E75)+1)))</f>
        <v/>
      </c>
      <c r="K75" s="14">
        <f>IF(OR(E75="",I75=""),"",MAX(0,MIN(H75*12,(YEAR($C$4)-YEAR(E75))*12+MONTH($C$4)-MONTH(E75))))</f>
        <v/>
      </c>
      <c r="L75" s="13">
        <f>IF(J75="","",ROUND(I75*J75,2))</f>
        <v/>
      </c>
      <c r="M75" s="13">
        <f>IF(J75="","",ROUND(I75*(J75-K75),2))</f>
        <v/>
      </c>
      <c r="N75" s="13">
        <f>IF(L75="","",F75-L75)</f>
        <v/>
      </c>
      <c r="O75" s="15">
        <f>IF(J75="","",IF(J75&gt;=H75*12,"مهلك بالكامل",IF(J75=0,"لم يبدأ الإهلاك","قيد الإهلاك")))</f>
        <v/>
      </c>
    </row>
    <row r="76">
      <c r="A76" s="10" t="n"/>
      <c r="B76" s="10" t="n"/>
      <c r="C76" s="10" t="n"/>
      <c r="D76" s="10" t="n"/>
      <c r="E76" s="8" t="n"/>
      <c r="F76" s="11" t="n"/>
      <c r="G76" s="11" t="n"/>
      <c r="H76" s="12" t="n"/>
      <c r="I76" s="13">
        <f>IF(OR(F76="",H76="",H76=0),"",(F76-G76)/(H76*12))</f>
        <v/>
      </c>
      <c r="J76" s="14">
        <f>IF(OR(E76="",I76=""),"",MAX(0,MIN(H76*12,(YEAR($C$3)-YEAR(E76))*12+MONTH($C$3)-MONTH(E76)+1)))</f>
        <v/>
      </c>
      <c r="K76" s="14">
        <f>IF(OR(E76="",I76=""),"",MAX(0,MIN(H76*12,(YEAR($C$4)-YEAR(E76))*12+MONTH($C$4)-MONTH(E76))))</f>
        <v/>
      </c>
      <c r="L76" s="13">
        <f>IF(J76="","",ROUND(I76*J76,2))</f>
        <v/>
      </c>
      <c r="M76" s="13">
        <f>IF(J76="","",ROUND(I76*(J76-K76),2))</f>
        <v/>
      </c>
      <c r="N76" s="13">
        <f>IF(L76="","",F76-L76)</f>
        <v/>
      </c>
      <c r="O76" s="15">
        <f>IF(J76="","",IF(J76&gt;=H76*12,"مهلك بالكامل",IF(J76=0,"لم يبدأ الإهلاك","قيد الإهلاك")))</f>
        <v/>
      </c>
    </row>
    <row r="77">
      <c r="A77" s="10" t="n"/>
      <c r="B77" s="10" t="n"/>
      <c r="C77" s="10" t="n"/>
      <c r="D77" s="10" t="n"/>
      <c r="E77" s="8" t="n"/>
      <c r="F77" s="11" t="n"/>
      <c r="G77" s="11" t="n"/>
      <c r="H77" s="12" t="n"/>
      <c r="I77" s="13">
        <f>IF(OR(F77="",H77="",H77=0),"",(F77-G77)/(H77*12))</f>
        <v/>
      </c>
      <c r="J77" s="14">
        <f>IF(OR(E77="",I77=""),"",MAX(0,MIN(H77*12,(YEAR($C$3)-YEAR(E77))*12+MONTH($C$3)-MONTH(E77)+1)))</f>
        <v/>
      </c>
      <c r="K77" s="14">
        <f>IF(OR(E77="",I77=""),"",MAX(0,MIN(H77*12,(YEAR($C$4)-YEAR(E77))*12+MONTH($C$4)-MONTH(E77))))</f>
        <v/>
      </c>
      <c r="L77" s="13">
        <f>IF(J77="","",ROUND(I77*J77,2))</f>
        <v/>
      </c>
      <c r="M77" s="13">
        <f>IF(J77="","",ROUND(I77*(J77-K77),2))</f>
        <v/>
      </c>
      <c r="N77" s="13">
        <f>IF(L77="","",F77-L77)</f>
        <v/>
      </c>
      <c r="O77" s="15">
        <f>IF(J77="","",IF(J77&gt;=H77*12,"مهلك بالكامل",IF(J77=0,"لم يبدأ الإهلاك","قيد الإهلاك")))</f>
        <v/>
      </c>
    </row>
    <row r="78">
      <c r="A78" s="10" t="n"/>
      <c r="B78" s="10" t="n"/>
      <c r="C78" s="10" t="n"/>
      <c r="D78" s="10" t="n"/>
      <c r="E78" s="8" t="n"/>
      <c r="F78" s="11" t="n"/>
      <c r="G78" s="11" t="n"/>
      <c r="H78" s="12" t="n"/>
      <c r="I78" s="13">
        <f>IF(OR(F78="",H78="",H78=0),"",(F78-G78)/(H78*12))</f>
        <v/>
      </c>
      <c r="J78" s="14">
        <f>IF(OR(E78="",I78=""),"",MAX(0,MIN(H78*12,(YEAR($C$3)-YEAR(E78))*12+MONTH($C$3)-MONTH(E78)+1)))</f>
        <v/>
      </c>
      <c r="K78" s="14">
        <f>IF(OR(E78="",I78=""),"",MAX(0,MIN(H78*12,(YEAR($C$4)-YEAR(E78))*12+MONTH($C$4)-MONTH(E78))))</f>
        <v/>
      </c>
      <c r="L78" s="13">
        <f>IF(J78="","",ROUND(I78*J78,2))</f>
        <v/>
      </c>
      <c r="M78" s="13">
        <f>IF(J78="","",ROUND(I78*(J78-K78),2))</f>
        <v/>
      </c>
      <c r="N78" s="13">
        <f>IF(L78="","",F78-L78)</f>
        <v/>
      </c>
      <c r="O78" s="15">
        <f>IF(J78="","",IF(J78&gt;=H78*12,"مهلك بالكامل",IF(J78=0,"لم يبدأ الإهلاك","قيد الإهلاك")))</f>
        <v/>
      </c>
    </row>
    <row r="79">
      <c r="A79" s="10" t="n"/>
      <c r="B79" s="10" t="n"/>
      <c r="C79" s="10" t="n"/>
      <c r="D79" s="10" t="n"/>
      <c r="E79" s="8" t="n"/>
      <c r="F79" s="11" t="n"/>
      <c r="G79" s="11" t="n"/>
      <c r="H79" s="12" t="n"/>
      <c r="I79" s="13">
        <f>IF(OR(F79="",H79="",H79=0),"",(F79-G79)/(H79*12))</f>
        <v/>
      </c>
      <c r="J79" s="14">
        <f>IF(OR(E79="",I79=""),"",MAX(0,MIN(H79*12,(YEAR($C$3)-YEAR(E79))*12+MONTH($C$3)-MONTH(E79)+1)))</f>
        <v/>
      </c>
      <c r="K79" s="14">
        <f>IF(OR(E79="",I79=""),"",MAX(0,MIN(H79*12,(YEAR($C$4)-YEAR(E79))*12+MONTH($C$4)-MONTH(E79))))</f>
        <v/>
      </c>
      <c r="L79" s="13">
        <f>IF(J79="","",ROUND(I79*J79,2))</f>
        <v/>
      </c>
      <c r="M79" s="13">
        <f>IF(J79="","",ROUND(I79*(J79-K79),2))</f>
        <v/>
      </c>
      <c r="N79" s="13">
        <f>IF(L79="","",F79-L79)</f>
        <v/>
      </c>
      <c r="O79" s="15">
        <f>IF(J79="","",IF(J79&gt;=H79*12,"مهلك بالكامل",IF(J79=0,"لم يبدأ الإهلاك","قيد الإهلاك")))</f>
        <v/>
      </c>
    </row>
    <row r="80">
      <c r="A80" s="10" t="n"/>
      <c r="B80" s="10" t="n"/>
      <c r="C80" s="10" t="n"/>
      <c r="D80" s="10" t="n"/>
      <c r="E80" s="8" t="n"/>
      <c r="F80" s="11" t="n"/>
      <c r="G80" s="11" t="n"/>
      <c r="H80" s="12" t="n"/>
      <c r="I80" s="13">
        <f>IF(OR(F80="",H80="",H80=0),"",(F80-G80)/(H80*12))</f>
        <v/>
      </c>
      <c r="J80" s="14">
        <f>IF(OR(E80="",I80=""),"",MAX(0,MIN(H80*12,(YEAR($C$3)-YEAR(E80))*12+MONTH($C$3)-MONTH(E80)+1)))</f>
        <v/>
      </c>
      <c r="K80" s="14">
        <f>IF(OR(E80="",I80=""),"",MAX(0,MIN(H80*12,(YEAR($C$4)-YEAR(E80))*12+MONTH($C$4)-MONTH(E80))))</f>
        <v/>
      </c>
      <c r="L80" s="13">
        <f>IF(J80="","",ROUND(I80*J80,2))</f>
        <v/>
      </c>
      <c r="M80" s="13">
        <f>IF(J80="","",ROUND(I80*(J80-K80),2))</f>
        <v/>
      </c>
      <c r="N80" s="13">
        <f>IF(L80="","",F80-L80)</f>
        <v/>
      </c>
      <c r="O80" s="15">
        <f>IF(J80="","",IF(J80&gt;=H80*12,"مهلك بالكامل",IF(J80=0,"لم يبدأ الإهلاك","قيد الإهلاك")))</f>
        <v/>
      </c>
    </row>
    <row r="81">
      <c r="A81" s="10" t="n"/>
      <c r="B81" s="10" t="n"/>
      <c r="C81" s="10" t="n"/>
      <c r="D81" s="10" t="n"/>
      <c r="E81" s="8" t="n"/>
      <c r="F81" s="11" t="n"/>
      <c r="G81" s="11" t="n"/>
      <c r="H81" s="12" t="n"/>
      <c r="I81" s="13">
        <f>IF(OR(F81="",H81="",H81=0),"",(F81-G81)/(H81*12))</f>
        <v/>
      </c>
      <c r="J81" s="14">
        <f>IF(OR(E81="",I81=""),"",MAX(0,MIN(H81*12,(YEAR($C$3)-YEAR(E81))*12+MONTH($C$3)-MONTH(E81)+1)))</f>
        <v/>
      </c>
      <c r="K81" s="14">
        <f>IF(OR(E81="",I81=""),"",MAX(0,MIN(H81*12,(YEAR($C$4)-YEAR(E81))*12+MONTH($C$4)-MONTH(E81))))</f>
        <v/>
      </c>
      <c r="L81" s="13">
        <f>IF(J81="","",ROUND(I81*J81,2))</f>
        <v/>
      </c>
      <c r="M81" s="13">
        <f>IF(J81="","",ROUND(I81*(J81-K81),2))</f>
        <v/>
      </c>
      <c r="N81" s="13">
        <f>IF(L81="","",F81-L81)</f>
        <v/>
      </c>
      <c r="O81" s="15">
        <f>IF(J81="","",IF(J81&gt;=H81*12,"مهلك بالكامل",IF(J81=0,"لم يبدأ الإهلاك","قيد الإهلاك")))</f>
        <v/>
      </c>
    </row>
    <row r="82">
      <c r="A82" s="10" t="n"/>
      <c r="B82" s="10" t="n"/>
      <c r="C82" s="10" t="n"/>
      <c r="D82" s="10" t="n"/>
      <c r="E82" s="8" t="n"/>
      <c r="F82" s="11" t="n"/>
      <c r="G82" s="11" t="n"/>
      <c r="H82" s="12" t="n"/>
      <c r="I82" s="13">
        <f>IF(OR(F82="",H82="",H82=0),"",(F82-G82)/(H82*12))</f>
        <v/>
      </c>
      <c r="J82" s="14">
        <f>IF(OR(E82="",I82=""),"",MAX(0,MIN(H82*12,(YEAR($C$3)-YEAR(E82))*12+MONTH($C$3)-MONTH(E82)+1)))</f>
        <v/>
      </c>
      <c r="K82" s="14">
        <f>IF(OR(E82="",I82=""),"",MAX(0,MIN(H82*12,(YEAR($C$4)-YEAR(E82))*12+MONTH($C$4)-MONTH(E82))))</f>
        <v/>
      </c>
      <c r="L82" s="13">
        <f>IF(J82="","",ROUND(I82*J82,2))</f>
        <v/>
      </c>
      <c r="M82" s="13">
        <f>IF(J82="","",ROUND(I82*(J82-K82),2))</f>
        <v/>
      </c>
      <c r="N82" s="13">
        <f>IF(L82="","",F82-L82)</f>
        <v/>
      </c>
      <c r="O82" s="15">
        <f>IF(J82="","",IF(J82&gt;=H82*12,"مهلك بالكامل",IF(J82=0,"لم يبدأ الإهلاك","قيد الإهلاك")))</f>
        <v/>
      </c>
    </row>
    <row r="83">
      <c r="A83" s="10" t="n"/>
      <c r="B83" s="10" t="n"/>
      <c r="C83" s="10" t="n"/>
      <c r="D83" s="10" t="n"/>
      <c r="E83" s="8" t="n"/>
      <c r="F83" s="11" t="n"/>
      <c r="G83" s="11" t="n"/>
      <c r="H83" s="12" t="n"/>
      <c r="I83" s="13">
        <f>IF(OR(F83="",H83="",H83=0),"",(F83-G83)/(H83*12))</f>
        <v/>
      </c>
      <c r="J83" s="14">
        <f>IF(OR(E83="",I83=""),"",MAX(0,MIN(H83*12,(YEAR($C$3)-YEAR(E83))*12+MONTH($C$3)-MONTH(E83)+1)))</f>
        <v/>
      </c>
      <c r="K83" s="14">
        <f>IF(OR(E83="",I83=""),"",MAX(0,MIN(H83*12,(YEAR($C$4)-YEAR(E83))*12+MONTH($C$4)-MONTH(E83))))</f>
        <v/>
      </c>
      <c r="L83" s="13">
        <f>IF(J83="","",ROUND(I83*J83,2))</f>
        <v/>
      </c>
      <c r="M83" s="13">
        <f>IF(J83="","",ROUND(I83*(J83-K83),2))</f>
        <v/>
      </c>
      <c r="N83" s="13">
        <f>IF(L83="","",F83-L83)</f>
        <v/>
      </c>
      <c r="O83" s="15">
        <f>IF(J83="","",IF(J83&gt;=H83*12,"مهلك بالكامل",IF(J83=0,"لم يبدأ الإهلاك","قيد الإهلاك")))</f>
        <v/>
      </c>
    </row>
    <row r="84">
      <c r="A84" s="10" t="n"/>
      <c r="B84" s="10" t="n"/>
      <c r="C84" s="10" t="n"/>
      <c r="D84" s="10" t="n"/>
      <c r="E84" s="8" t="n"/>
      <c r="F84" s="11" t="n"/>
      <c r="G84" s="11" t="n"/>
      <c r="H84" s="12" t="n"/>
      <c r="I84" s="13">
        <f>IF(OR(F84="",H84="",H84=0),"",(F84-G84)/(H84*12))</f>
        <v/>
      </c>
      <c r="J84" s="14">
        <f>IF(OR(E84="",I84=""),"",MAX(0,MIN(H84*12,(YEAR($C$3)-YEAR(E84))*12+MONTH($C$3)-MONTH(E84)+1)))</f>
        <v/>
      </c>
      <c r="K84" s="14">
        <f>IF(OR(E84="",I84=""),"",MAX(0,MIN(H84*12,(YEAR($C$4)-YEAR(E84))*12+MONTH($C$4)-MONTH(E84))))</f>
        <v/>
      </c>
      <c r="L84" s="13">
        <f>IF(J84="","",ROUND(I84*J84,2))</f>
        <v/>
      </c>
      <c r="M84" s="13">
        <f>IF(J84="","",ROUND(I84*(J84-K84),2))</f>
        <v/>
      </c>
      <c r="N84" s="13">
        <f>IF(L84="","",F84-L84)</f>
        <v/>
      </c>
      <c r="O84" s="15">
        <f>IF(J84="","",IF(J84&gt;=H84*12,"مهلك بالكامل",IF(J84=0,"لم يبدأ الإهلاك","قيد الإهلاك")))</f>
        <v/>
      </c>
    </row>
    <row r="85">
      <c r="A85" s="10" t="n"/>
      <c r="B85" s="10" t="n"/>
      <c r="C85" s="10" t="n"/>
      <c r="D85" s="10" t="n"/>
      <c r="E85" s="8" t="n"/>
      <c r="F85" s="11" t="n"/>
      <c r="G85" s="11" t="n"/>
      <c r="H85" s="12" t="n"/>
      <c r="I85" s="13">
        <f>IF(OR(F85="",H85="",H85=0),"",(F85-G85)/(H85*12))</f>
        <v/>
      </c>
      <c r="J85" s="14">
        <f>IF(OR(E85="",I85=""),"",MAX(0,MIN(H85*12,(YEAR($C$3)-YEAR(E85))*12+MONTH($C$3)-MONTH(E85)+1)))</f>
        <v/>
      </c>
      <c r="K85" s="14">
        <f>IF(OR(E85="",I85=""),"",MAX(0,MIN(H85*12,(YEAR($C$4)-YEAR(E85))*12+MONTH($C$4)-MONTH(E85))))</f>
        <v/>
      </c>
      <c r="L85" s="13">
        <f>IF(J85="","",ROUND(I85*J85,2))</f>
        <v/>
      </c>
      <c r="M85" s="13">
        <f>IF(J85="","",ROUND(I85*(J85-K85),2))</f>
        <v/>
      </c>
      <c r="N85" s="13">
        <f>IF(L85="","",F85-L85)</f>
        <v/>
      </c>
      <c r="O85" s="15">
        <f>IF(J85="","",IF(J85&gt;=H85*12,"مهلك بالكامل",IF(J85=0,"لم يبدأ الإهلاك","قيد الإهلاك")))</f>
        <v/>
      </c>
    </row>
    <row r="86">
      <c r="A86" s="10" t="n"/>
      <c r="B86" s="10" t="n"/>
      <c r="C86" s="10" t="n"/>
      <c r="D86" s="10" t="n"/>
      <c r="E86" s="8" t="n"/>
      <c r="F86" s="11" t="n"/>
      <c r="G86" s="11" t="n"/>
      <c r="H86" s="12" t="n"/>
      <c r="I86" s="13">
        <f>IF(OR(F86="",H86="",H86=0),"",(F86-G86)/(H86*12))</f>
        <v/>
      </c>
      <c r="J86" s="14">
        <f>IF(OR(E86="",I86=""),"",MAX(0,MIN(H86*12,(YEAR($C$3)-YEAR(E86))*12+MONTH($C$3)-MONTH(E86)+1)))</f>
        <v/>
      </c>
      <c r="K86" s="14">
        <f>IF(OR(E86="",I86=""),"",MAX(0,MIN(H86*12,(YEAR($C$4)-YEAR(E86))*12+MONTH($C$4)-MONTH(E86))))</f>
        <v/>
      </c>
      <c r="L86" s="13">
        <f>IF(J86="","",ROUND(I86*J86,2))</f>
        <v/>
      </c>
      <c r="M86" s="13">
        <f>IF(J86="","",ROUND(I86*(J86-K86),2))</f>
        <v/>
      </c>
      <c r="N86" s="13">
        <f>IF(L86="","",F86-L86)</f>
        <v/>
      </c>
      <c r="O86" s="15">
        <f>IF(J86="","",IF(J86&gt;=H86*12,"مهلك بالكامل",IF(J86=0,"لم يبدأ الإهلاك","قيد الإهلاك")))</f>
        <v/>
      </c>
    </row>
    <row r="87">
      <c r="A87" s="10" t="n"/>
      <c r="B87" s="10" t="n"/>
      <c r="C87" s="10" t="n"/>
      <c r="D87" s="10" t="n"/>
      <c r="E87" s="8" t="n"/>
      <c r="F87" s="11" t="n"/>
      <c r="G87" s="11" t="n"/>
      <c r="H87" s="12" t="n"/>
      <c r="I87" s="13">
        <f>IF(OR(F87="",H87="",H87=0),"",(F87-G87)/(H87*12))</f>
        <v/>
      </c>
      <c r="J87" s="14">
        <f>IF(OR(E87="",I87=""),"",MAX(0,MIN(H87*12,(YEAR($C$3)-YEAR(E87))*12+MONTH($C$3)-MONTH(E87)+1)))</f>
        <v/>
      </c>
      <c r="K87" s="14">
        <f>IF(OR(E87="",I87=""),"",MAX(0,MIN(H87*12,(YEAR($C$4)-YEAR(E87))*12+MONTH($C$4)-MONTH(E87))))</f>
        <v/>
      </c>
      <c r="L87" s="13">
        <f>IF(J87="","",ROUND(I87*J87,2))</f>
        <v/>
      </c>
      <c r="M87" s="13">
        <f>IF(J87="","",ROUND(I87*(J87-K87),2))</f>
        <v/>
      </c>
      <c r="N87" s="13">
        <f>IF(L87="","",F87-L87)</f>
        <v/>
      </c>
      <c r="O87" s="15">
        <f>IF(J87="","",IF(J87&gt;=H87*12,"مهلك بالكامل",IF(J87=0,"لم يبدأ الإهلاك","قيد الإهلاك")))</f>
        <v/>
      </c>
    </row>
    <row r="88">
      <c r="A88" s="10" t="n"/>
      <c r="B88" s="10" t="n"/>
      <c r="C88" s="10" t="n"/>
      <c r="D88" s="10" t="n"/>
      <c r="E88" s="8" t="n"/>
      <c r="F88" s="11" t="n"/>
      <c r="G88" s="11" t="n"/>
      <c r="H88" s="12" t="n"/>
      <c r="I88" s="13">
        <f>IF(OR(F88="",H88="",H88=0),"",(F88-G88)/(H88*12))</f>
        <v/>
      </c>
      <c r="J88" s="14">
        <f>IF(OR(E88="",I88=""),"",MAX(0,MIN(H88*12,(YEAR($C$3)-YEAR(E88))*12+MONTH($C$3)-MONTH(E88)+1)))</f>
        <v/>
      </c>
      <c r="K88" s="14">
        <f>IF(OR(E88="",I88=""),"",MAX(0,MIN(H88*12,(YEAR($C$4)-YEAR(E88))*12+MONTH($C$4)-MONTH(E88))))</f>
        <v/>
      </c>
      <c r="L88" s="13">
        <f>IF(J88="","",ROUND(I88*J88,2))</f>
        <v/>
      </c>
      <c r="M88" s="13">
        <f>IF(J88="","",ROUND(I88*(J88-K88),2))</f>
        <v/>
      </c>
      <c r="N88" s="13">
        <f>IF(L88="","",F88-L88)</f>
        <v/>
      </c>
      <c r="O88" s="15">
        <f>IF(J88="","",IF(J88&gt;=H88*12,"مهلك بالكامل",IF(J88=0,"لم يبدأ الإهلاك","قيد الإهلاك")))</f>
        <v/>
      </c>
    </row>
    <row r="89">
      <c r="A89" s="10" t="n"/>
      <c r="B89" s="10" t="n"/>
      <c r="C89" s="10" t="n"/>
      <c r="D89" s="10" t="n"/>
      <c r="E89" s="8" t="n"/>
      <c r="F89" s="11" t="n"/>
      <c r="G89" s="11" t="n"/>
      <c r="H89" s="12" t="n"/>
      <c r="I89" s="13">
        <f>IF(OR(F89="",H89="",H89=0),"",(F89-G89)/(H89*12))</f>
        <v/>
      </c>
      <c r="J89" s="14">
        <f>IF(OR(E89="",I89=""),"",MAX(0,MIN(H89*12,(YEAR($C$3)-YEAR(E89))*12+MONTH($C$3)-MONTH(E89)+1)))</f>
        <v/>
      </c>
      <c r="K89" s="14">
        <f>IF(OR(E89="",I89=""),"",MAX(0,MIN(H89*12,(YEAR($C$4)-YEAR(E89))*12+MONTH($C$4)-MONTH(E89))))</f>
        <v/>
      </c>
      <c r="L89" s="13">
        <f>IF(J89="","",ROUND(I89*J89,2))</f>
        <v/>
      </c>
      <c r="M89" s="13">
        <f>IF(J89="","",ROUND(I89*(J89-K89),2))</f>
        <v/>
      </c>
      <c r="N89" s="13">
        <f>IF(L89="","",F89-L89)</f>
        <v/>
      </c>
      <c r="O89" s="15">
        <f>IF(J89="","",IF(J89&gt;=H89*12,"مهلك بالكامل",IF(J89=0,"لم يبدأ الإهلاك","قيد الإهلاك")))</f>
        <v/>
      </c>
    </row>
    <row r="90">
      <c r="A90" s="10" t="n"/>
      <c r="B90" s="10" t="n"/>
      <c r="C90" s="10" t="n"/>
      <c r="D90" s="10" t="n"/>
      <c r="E90" s="8" t="n"/>
      <c r="F90" s="11" t="n"/>
      <c r="G90" s="11" t="n"/>
      <c r="H90" s="12" t="n"/>
      <c r="I90" s="13">
        <f>IF(OR(F90="",H90="",H90=0),"",(F90-G90)/(H90*12))</f>
        <v/>
      </c>
      <c r="J90" s="14">
        <f>IF(OR(E90="",I90=""),"",MAX(0,MIN(H90*12,(YEAR($C$3)-YEAR(E90))*12+MONTH($C$3)-MONTH(E90)+1)))</f>
        <v/>
      </c>
      <c r="K90" s="14">
        <f>IF(OR(E90="",I90=""),"",MAX(0,MIN(H90*12,(YEAR($C$4)-YEAR(E90))*12+MONTH($C$4)-MONTH(E90))))</f>
        <v/>
      </c>
      <c r="L90" s="13">
        <f>IF(J90="","",ROUND(I90*J90,2))</f>
        <v/>
      </c>
      <c r="M90" s="13">
        <f>IF(J90="","",ROUND(I90*(J90-K90),2))</f>
        <v/>
      </c>
      <c r="N90" s="13">
        <f>IF(L90="","",F90-L90)</f>
        <v/>
      </c>
      <c r="O90" s="15">
        <f>IF(J90="","",IF(J90&gt;=H90*12,"مهلك بالكامل",IF(J90=0,"لم يبدأ الإهلاك","قيد الإهلاك")))</f>
        <v/>
      </c>
    </row>
    <row r="91">
      <c r="A91" s="10" t="n"/>
      <c r="B91" s="10" t="n"/>
      <c r="C91" s="10" t="n"/>
      <c r="D91" s="10" t="n"/>
      <c r="E91" s="8" t="n"/>
      <c r="F91" s="11" t="n"/>
      <c r="G91" s="11" t="n"/>
      <c r="H91" s="12" t="n"/>
      <c r="I91" s="13">
        <f>IF(OR(F91="",H91="",H91=0),"",(F91-G91)/(H91*12))</f>
        <v/>
      </c>
      <c r="J91" s="14">
        <f>IF(OR(E91="",I91=""),"",MAX(0,MIN(H91*12,(YEAR($C$3)-YEAR(E91))*12+MONTH($C$3)-MONTH(E91)+1)))</f>
        <v/>
      </c>
      <c r="K91" s="14">
        <f>IF(OR(E91="",I91=""),"",MAX(0,MIN(H91*12,(YEAR($C$4)-YEAR(E91))*12+MONTH($C$4)-MONTH(E91))))</f>
        <v/>
      </c>
      <c r="L91" s="13">
        <f>IF(J91="","",ROUND(I91*J91,2))</f>
        <v/>
      </c>
      <c r="M91" s="13">
        <f>IF(J91="","",ROUND(I91*(J91-K91),2))</f>
        <v/>
      </c>
      <c r="N91" s="13">
        <f>IF(L91="","",F91-L91)</f>
        <v/>
      </c>
      <c r="O91" s="15">
        <f>IF(J91="","",IF(J91&gt;=H91*12,"مهلك بالكامل",IF(J91=0,"لم يبدأ الإهلاك","قيد الإهلاك")))</f>
        <v/>
      </c>
    </row>
    <row r="92">
      <c r="A92" s="10" t="n"/>
      <c r="B92" s="10" t="n"/>
      <c r="C92" s="10" t="n"/>
      <c r="D92" s="10" t="n"/>
      <c r="E92" s="8" t="n"/>
      <c r="F92" s="11" t="n"/>
      <c r="G92" s="11" t="n"/>
      <c r="H92" s="12" t="n"/>
      <c r="I92" s="13">
        <f>IF(OR(F92="",H92="",H92=0),"",(F92-G92)/(H92*12))</f>
        <v/>
      </c>
      <c r="J92" s="14">
        <f>IF(OR(E92="",I92=""),"",MAX(0,MIN(H92*12,(YEAR($C$3)-YEAR(E92))*12+MONTH($C$3)-MONTH(E92)+1)))</f>
        <v/>
      </c>
      <c r="K92" s="14">
        <f>IF(OR(E92="",I92=""),"",MAX(0,MIN(H92*12,(YEAR($C$4)-YEAR(E92))*12+MONTH($C$4)-MONTH(E92))))</f>
        <v/>
      </c>
      <c r="L92" s="13">
        <f>IF(J92="","",ROUND(I92*J92,2))</f>
        <v/>
      </c>
      <c r="M92" s="13">
        <f>IF(J92="","",ROUND(I92*(J92-K92),2))</f>
        <v/>
      </c>
      <c r="N92" s="13">
        <f>IF(L92="","",F92-L92)</f>
        <v/>
      </c>
      <c r="O92" s="15">
        <f>IF(J92="","",IF(J92&gt;=H92*12,"مهلك بالكامل",IF(J92=0,"لم يبدأ الإهلاك","قيد الإهلاك")))</f>
        <v/>
      </c>
    </row>
    <row r="93">
      <c r="A93" s="10" t="n"/>
      <c r="B93" s="10" t="n"/>
      <c r="C93" s="10" t="n"/>
      <c r="D93" s="10" t="n"/>
      <c r="E93" s="8" t="n"/>
      <c r="F93" s="11" t="n"/>
      <c r="G93" s="11" t="n"/>
      <c r="H93" s="12" t="n"/>
      <c r="I93" s="13">
        <f>IF(OR(F93="",H93="",H93=0),"",(F93-G93)/(H93*12))</f>
        <v/>
      </c>
      <c r="J93" s="14">
        <f>IF(OR(E93="",I93=""),"",MAX(0,MIN(H93*12,(YEAR($C$3)-YEAR(E93))*12+MONTH($C$3)-MONTH(E93)+1)))</f>
        <v/>
      </c>
      <c r="K93" s="14">
        <f>IF(OR(E93="",I93=""),"",MAX(0,MIN(H93*12,(YEAR($C$4)-YEAR(E93))*12+MONTH($C$4)-MONTH(E93))))</f>
        <v/>
      </c>
      <c r="L93" s="13">
        <f>IF(J93="","",ROUND(I93*J93,2))</f>
        <v/>
      </c>
      <c r="M93" s="13">
        <f>IF(J93="","",ROUND(I93*(J93-K93),2))</f>
        <v/>
      </c>
      <c r="N93" s="13">
        <f>IF(L93="","",F93-L93)</f>
        <v/>
      </c>
      <c r="O93" s="15">
        <f>IF(J93="","",IF(J93&gt;=H93*12,"مهلك بالكامل",IF(J93=0,"لم يبدأ الإهلاك","قيد الإهلاك")))</f>
        <v/>
      </c>
    </row>
    <row r="94">
      <c r="A94" s="10" t="n"/>
      <c r="B94" s="10" t="n"/>
      <c r="C94" s="10" t="n"/>
      <c r="D94" s="10" t="n"/>
      <c r="E94" s="8" t="n"/>
      <c r="F94" s="11" t="n"/>
      <c r="G94" s="11" t="n"/>
      <c r="H94" s="12" t="n"/>
      <c r="I94" s="13">
        <f>IF(OR(F94="",H94="",H94=0),"",(F94-G94)/(H94*12))</f>
        <v/>
      </c>
      <c r="J94" s="14">
        <f>IF(OR(E94="",I94=""),"",MAX(0,MIN(H94*12,(YEAR($C$3)-YEAR(E94))*12+MONTH($C$3)-MONTH(E94)+1)))</f>
        <v/>
      </c>
      <c r="K94" s="14">
        <f>IF(OR(E94="",I94=""),"",MAX(0,MIN(H94*12,(YEAR($C$4)-YEAR(E94))*12+MONTH($C$4)-MONTH(E94))))</f>
        <v/>
      </c>
      <c r="L94" s="13">
        <f>IF(J94="","",ROUND(I94*J94,2))</f>
        <v/>
      </c>
      <c r="M94" s="13">
        <f>IF(J94="","",ROUND(I94*(J94-K94),2))</f>
        <v/>
      </c>
      <c r="N94" s="13">
        <f>IF(L94="","",F94-L94)</f>
        <v/>
      </c>
      <c r="O94" s="15">
        <f>IF(J94="","",IF(J94&gt;=H94*12,"مهلك بالكامل",IF(J94=0,"لم يبدأ الإهلاك","قيد الإهلاك")))</f>
        <v/>
      </c>
    </row>
    <row r="95">
      <c r="A95" s="10" t="n"/>
      <c r="B95" s="10" t="n"/>
      <c r="C95" s="10" t="n"/>
      <c r="D95" s="10" t="n"/>
      <c r="E95" s="8" t="n"/>
      <c r="F95" s="11" t="n"/>
      <c r="G95" s="11" t="n"/>
      <c r="H95" s="12" t="n"/>
      <c r="I95" s="13">
        <f>IF(OR(F95="",H95="",H95=0),"",(F95-G95)/(H95*12))</f>
        <v/>
      </c>
      <c r="J95" s="14">
        <f>IF(OR(E95="",I95=""),"",MAX(0,MIN(H95*12,(YEAR($C$3)-YEAR(E95))*12+MONTH($C$3)-MONTH(E95)+1)))</f>
        <v/>
      </c>
      <c r="K95" s="14">
        <f>IF(OR(E95="",I95=""),"",MAX(0,MIN(H95*12,(YEAR($C$4)-YEAR(E95))*12+MONTH($C$4)-MONTH(E95))))</f>
        <v/>
      </c>
      <c r="L95" s="13">
        <f>IF(J95="","",ROUND(I95*J95,2))</f>
        <v/>
      </c>
      <c r="M95" s="13">
        <f>IF(J95="","",ROUND(I95*(J95-K95),2))</f>
        <v/>
      </c>
      <c r="N95" s="13">
        <f>IF(L95="","",F95-L95)</f>
        <v/>
      </c>
      <c r="O95" s="15">
        <f>IF(J95="","",IF(J95&gt;=H95*12,"مهلك بالكامل",IF(J95=0,"لم يبدأ الإهلاك","قيد الإهلاك")))</f>
        <v/>
      </c>
    </row>
    <row r="96">
      <c r="A96" s="10" t="n"/>
      <c r="B96" s="10" t="n"/>
      <c r="C96" s="10" t="n"/>
      <c r="D96" s="10" t="n"/>
      <c r="E96" s="8" t="n"/>
      <c r="F96" s="11" t="n"/>
      <c r="G96" s="11" t="n"/>
      <c r="H96" s="12" t="n"/>
      <c r="I96" s="13">
        <f>IF(OR(F96="",H96="",H96=0),"",(F96-G96)/(H96*12))</f>
        <v/>
      </c>
      <c r="J96" s="14">
        <f>IF(OR(E96="",I96=""),"",MAX(0,MIN(H96*12,(YEAR($C$3)-YEAR(E96))*12+MONTH($C$3)-MONTH(E96)+1)))</f>
        <v/>
      </c>
      <c r="K96" s="14">
        <f>IF(OR(E96="",I96=""),"",MAX(0,MIN(H96*12,(YEAR($C$4)-YEAR(E96))*12+MONTH($C$4)-MONTH(E96))))</f>
        <v/>
      </c>
      <c r="L96" s="13">
        <f>IF(J96="","",ROUND(I96*J96,2))</f>
        <v/>
      </c>
      <c r="M96" s="13">
        <f>IF(J96="","",ROUND(I96*(J96-K96),2))</f>
        <v/>
      </c>
      <c r="N96" s="13">
        <f>IF(L96="","",F96-L96)</f>
        <v/>
      </c>
      <c r="O96" s="15">
        <f>IF(J96="","",IF(J96&gt;=H96*12,"مهلك بالكامل",IF(J96=0,"لم يبدأ الإهلاك","قيد الإهلاك")))</f>
        <v/>
      </c>
    </row>
    <row r="97">
      <c r="A97" s="10" t="n"/>
      <c r="B97" s="10" t="n"/>
      <c r="C97" s="10" t="n"/>
      <c r="D97" s="10" t="n"/>
      <c r="E97" s="8" t="n"/>
      <c r="F97" s="11" t="n"/>
      <c r="G97" s="11" t="n"/>
      <c r="H97" s="12" t="n"/>
      <c r="I97" s="13">
        <f>IF(OR(F97="",H97="",H97=0),"",(F97-G97)/(H97*12))</f>
        <v/>
      </c>
      <c r="J97" s="14">
        <f>IF(OR(E97="",I97=""),"",MAX(0,MIN(H97*12,(YEAR($C$3)-YEAR(E97))*12+MONTH($C$3)-MONTH(E97)+1)))</f>
        <v/>
      </c>
      <c r="K97" s="14">
        <f>IF(OR(E97="",I97=""),"",MAX(0,MIN(H97*12,(YEAR($C$4)-YEAR(E97))*12+MONTH($C$4)-MONTH(E97))))</f>
        <v/>
      </c>
      <c r="L97" s="13">
        <f>IF(J97="","",ROUND(I97*J97,2))</f>
        <v/>
      </c>
      <c r="M97" s="13">
        <f>IF(J97="","",ROUND(I97*(J97-K97),2))</f>
        <v/>
      </c>
      <c r="N97" s="13">
        <f>IF(L97="","",F97-L97)</f>
        <v/>
      </c>
      <c r="O97" s="15">
        <f>IF(J97="","",IF(J97&gt;=H97*12,"مهلك بالكامل",IF(J97=0,"لم يبدأ الإهلاك","قيد الإهلاك")))</f>
        <v/>
      </c>
    </row>
    <row r="98">
      <c r="A98" s="10" t="n"/>
      <c r="B98" s="10" t="n"/>
      <c r="C98" s="10" t="n"/>
      <c r="D98" s="10" t="n"/>
      <c r="E98" s="8" t="n"/>
      <c r="F98" s="11" t="n"/>
      <c r="G98" s="11" t="n"/>
      <c r="H98" s="12" t="n"/>
      <c r="I98" s="13">
        <f>IF(OR(F98="",H98="",H98=0),"",(F98-G98)/(H98*12))</f>
        <v/>
      </c>
      <c r="J98" s="14">
        <f>IF(OR(E98="",I98=""),"",MAX(0,MIN(H98*12,(YEAR($C$3)-YEAR(E98))*12+MONTH($C$3)-MONTH(E98)+1)))</f>
        <v/>
      </c>
      <c r="K98" s="14">
        <f>IF(OR(E98="",I98=""),"",MAX(0,MIN(H98*12,(YEAR($C$4)-YEAR(E98))*12+MONTH($C$4)-MONTH(E98))))</f>
        <v/>
      </c>
      <c r="L98" s="13">
        <f>IF(J98="","",ROUND(I98*J98,2))</f>
        <v/>
      </c>
      <c r="M98" s="13">
        <f>IF(J98="","",ROUND(I98*(J98-K98),2))</f>
        <v/>
      </c>
      <c r="N98" s="13">
        <f>IF(L98="","",F98-L98)</f>
        <v/>
      </c>
      <c r="O98" s="15">
        <f>IF(J98="","",IF(J98&gt;=H98*12,"مهلك بالكامل",IF(J98=0,"لم يبدأ الإهلاك","قيد الإهلاك")))</f>
        <v/>
      </c>
    </row>
    <row r="99">
      <c r="A99" s="10" t="n"/>
      <c r="B99" s="10" t="n"/>
      <c r="C99" s="10" t="n"/>
      <c r="D99" s="10" t="n"/>
      <c r="E99" s="8" t="n"/>
      <c r="F99" s="11" t="n"/>
      <c r="G99" s="11" t="n"/>
      <c r="H99" s="12" t="n"/>
      <c r="I99" s="13">
        <f>IF(OR(F99="",H99="",H99=0),"",(F99-G99)/(H99*12))</f>
        <v/>
      </c>
      <c r="J99" s="14">
        <f>IF(OR(E99="",I99=""),"",MAX(0,MIN(H99*12,(YEAR($C$3)-YEAR(E99))*12+MONTH($C$3)-MONTH(E99)+1)))</f>
        <v/>
      </c>
      <c r="K99" s="14">
        <f>IF(OR(E99="",I99=""),"",MAX(0,MIN(H99*12,(YEAR($C$4)-YEAR(E99))*12+MONTH($C$4)-MONTH(E99))))</f>
        <v/>
      </c>
      <c r="L99" s="13">
        <f>IF(J99="","",ROUND(I99*J99,2))</f>
        <v/>
      </c>
      <c r="M99" s="13">
        <f>IF(J99="","",ROUND(I99*(J99-K99),2))</f>
        <v/>
      </c>
      <c r="N99" s="13">
        <f>IF(L99="","",F99-L99)</f>
        <v/>
      </c>
      <c r="O99" s="15">
        <f>IF(J99="","",IF(J99&gt;=H99*12,"مهلك بالكامل",IF(J99=0,"لم يبدأ الإهلاك","قيد الإهلاك")))</f>
        <v/>
      </c>
    </row>
    <row r="100">
      <c r="A100" s="10" t="n"/>
      <c r="B100" s="10" t="n"/>
      <c r="C100" s="10" t="n"/>
      <c r="D100" s="10" t="n"/>
      <c r="E100" s="8" t="n"/>
      <c r="F100" s="11" t="n"/>
      <c r="G100" s="11" t="n"/>
      <c r="H100" s="12" t="n"/>
      <c r="I100" s="13">
        <f>IF(OR(F100="",H100="",H100=0),"",(F100-G100)/(H100*12))</f>
        <v/>
      </c>
      <c r="J100" s="14">
        <f>IF(OR(E100="",I100=""),"",MAX(0,MIN(H100*12,(YEAR($C$3)-YEAR(E100))*12+MONTH($C$3)-MONTH(E100)+1)))</f>
        <v/>
      </c>
      <c r="K100" s="14">
        <f>IF(OR(E100="",I100=""),"",MAX(0,MIN(H100*12,(YEAR($C$4)-YEAR(E100))*12+MONTH($C$4)-MONTH(E100))))</f>
        <v/>
      </c>
      <c r="L100" s="13">
        <f>IF(J100="","",ROUND(I100*J100,2))</f>
        <v/>
      </c>
      <c r="M100" s="13">
        <f>IF(J100="","",ROUND(I100*(J100-K100),2))</f>
        <v/>
      </c>
      <c r="N100" s="13">
        <f>IF(L100="","",F100-L100)</f>
        <v/>
      </c>
      <c r="O100" s="15">
        <f>IF(J100="","",IF(J100&gt;=H100*12,"مهلك بالكامل",IF(J100=0,"لم يبدأ الإهلاك","قيد الإهلاك")))</f>
        <v/>
      </c>
    </row>
    <row r="101">
      <c r="A101" s="10" t="n"/>
      <c r="B101" s="10" t="n"/>
      <c r="C101" s="10" t="n"/>
      <c r="D101" s="10" t="n"/>
      <c r="E101" s="8" t="n"/>
      <c r="F101" s="11" t="n"/>
      <c r="G101" s="11" t="n"/>
      <c r="H101" s="12" t="n"/>
      <c r="I101" s="13">
        <f>IF(OR(F101="",H101="",H101=0),"",(F101-G101)/(H101*12))</f>
        <v/>
      </c>
      <c r="J101" s="14">
        <f>IF(OR(E101="",I101=""),"",MAX(0,MIN(H101*12,(YEAR($C$3)-YEAR(E101))*12+MONTH($C$3)-MONTH(E101)+1)))</f>
        <v/>
      </c>
      <c r="K101" s="14">
        <f>IF(OR(E101="",I101=""),"",MAX(0,MIN(H101*12,(YEAR($C$4)-YEAR(E101))*12+MONTH($C$4)-MONTH(E101))))</f>
        <v/>
      </c>
      <c r="L101" s="13">
        <f>IF(J101="","",ROUND(I101*J101,2))</f>
        <v/>
      </c>
      <c r="M101" s="13">
        <f>IF(J101="","",ROUND(I101*(J101-K101),2))</f>
        <v/>
      </c>
      <c r="N101" s="13">
        <f>IF(L101="","",F101-L101)</f>
        <v/>
      </c>
      <c r="O101" s="15">
        <f>IF(J101="","",IF(J101&gt;=H101*12,"مهلك بالكامل",IF(J101=0,"لم يبدأ الإهلاك","قيد الإهلاك")))</f>
        <v/>
      </c>
    </row>
    <row r="102">
      <c r="A102" s="10" t="n"/>
      <c r="B102" s="10" t="n"/>
      <c r="C102" s="10" t="n"/>
      <c r="D102" s="10" t="n"/>
      <c r="E102" s="8" t="n"/>
      <c r="F102" s="11" t="n"/>
      <c r="G102" s="11" t="n"/>
      <c r="H102" s="12" t="n"/>
      <c r="I102" s="13">
        <f>IF(OR(F102="",H102="",H102=0),"",(F102-G102)/(H102*12))</f>
        <v/>
      </c>
      <c r="J102" s="14">
        <f>IF(OR(E102="",I102=""),"",MAX(0,MIN(H102*12,(YEAR($C$3)-YEAR(E102))*12+MONTH($C$3)-MONTH(E102)+1)))</f>
        <v/>
      </c>
      <c r="K102" s="14">
        <f>IF(OR(E102="",I102=""),"",MAX(0,MIN(H102*12,(YEAR($C$4)-YEAR(E102))*12+MONTH($C$4)-MONTH(E102))))</f>
        <v/>
      </c>
      <c r="L102" s="13">
        <f>IF(J102="","",ROUND(I102*J102,2))</f>
        <v/>
      </c>
      <c r="M102" s="13">
        <f>IF(J102="","",ROUND(I102*(J102-K102),2))</f>
        <v/>
      </c>
      <c r="N102" s="13">
        <f>IF(L102="","",F102-L102)</f>
        <v/>
      </c>
      <c r="O102" s="15">
        <f>IF(J102="","",IF(J102&gt;=H102*12,"مهلك بالكامل",IF(J102=0,"لم يبدأ الإهلاك","قيد الإهلاك")))</f>
        <v/>
      </c>
    </row>
    <row r="103">
      <c r="A103" s="10" t="n"/>
      <c r="B103" s="10" t="n"/>
      <c r="C103" s="10" t="n"/>
      <c r="D103" s="10" t="n"/>
      <c r="E103" s="8" t="n"/>
      <c r="F103" s="11" t="n"/>
      <c r="G103" s="11" t="n"/>
      <c r="H103" s="12" t="n"/>
      <c r="I103" s="13">
        <f>IF(OR(F103="",H103="",H103=0),"",(F103-G103)/(H103*12))</f>
        <v/>
      </c>
      <c r="J103" s="14">
        <f>IF(OR(E103="",I103=""),"",MAX(0,MIN(H103*12,(YEAR($C$3)-YEAR(E103))*12+MONTH($C$3)-MONTH(E103)+1)))</f>
        <v/>
      </c>
      <c r="K103" s="14">
        <f>IF(OR(E103="",I103=""),"",MAX(0,MIN(H103*12,(YEAR($C$4)-YEAR(E103))*12+MONTH($C$4)-MONTH(E103))))</f>
        <v/>
      </c>
      <c r="L103" s="13">
        <f>IF(J103="","",ROUND(I103*J103,2))</f>
        <v/>
      </c>
      <c r="M103" s="13">
        <f>IF(J103="","",ROUND(I103*(J103-K103),2))</f>
        <v/>
      </c>
      <c r="N103" s="13">
        <f>IF(L103="","",F103-L103)</f>
        <v/>
      </c>
      <c r="O103" s="15">
        <f>IF(J103="","",IF(J103&gt;=H103*12,"مهلك بالكامل",IF(J103=0,"لم يبدأ الإهلاك","قيد الإهلاك")))</f>
        <v/>
      </c>
    </row>
    <row r="104">
      <c r="A104" s="10" t="n"/>
      <c r="B104" s="10" t="n"/>
      <c r="C104" s="10" t="n"/>
      <c r="D104" s="10" t="n"/>
      <c r="E104" s="8" t="n"/>
      <c r="F104" s="11" t="n"/>
      <c r="G104" s="11" t="n"/>
      <c r="H104" s="12" t="n"/>
      <c r="I104" s="13">
        <f>IF(OR(F104="",H104="",H104=0),"",(F104-G104)/(H104*12))</f>
        <v/>
      </c>
      <c r="J104" s="14">
        <f>IF(OR(E104="",I104=""),"",MAX(0,MIN(H104*12,(YEAR($C$3)-YEAR(E104))*12+MONTH($C$3)-MONTH(E104)+1)))</f>
        <v/>
      </c>
      <c r="K104" s="14">
        <f>IF(OR(E104="",I104=""),"",MAX(0,MIN(H104*12,(YEAR($C$4)-YEAR(E104))*12+MONTH($C$4)-MONTH(E104))))</f>
        <v/>
      </c>
      <c r="L104" s="13">
        <f>IF(J104="","",ROUND(I104*J104,2))</f>
        <v/>
      </c>
      <c r="M104" s="13">
        <f>IF(J104="","",ROUND(I104*(J104-K104),2))</f>
        <v/>
      </c>
      <c r="N104" s="13">
        <f>IF(L104="","",F104-L104)</f>
        <v/>
      </c>
      <c r="O104" s="15">
        <f>IF(J104="","",IF(J104&gt;=H104*12,"مهلك بالكامل",IF(J104=0,"لم يبدأ الإهلاك","قيد الإهلاك")))</f>
        <v/>
      </c>
    </row>
    <row r="105">
      <c r="A105" s="10" t="n"/>
      <c r="B105" s="10" t="n"/>
      <c r="C105" s="10" t="n"/>
      <c r="D105" s="10" t="n"/>
      <c r="E105" s="8" t="n"/>
      <c r="F105" s="11" t="n"/>
      <c r="G105" s="11" t="n"/>
      <c r="H105" s="12" t="n"/>
      <c r="I105" s="13">
        <f>IF(OR(F105="",H105="",H105=0),"",(F105-G105)/(H105*12))</f>
        <v/>
      </c>
      <c r="J105" s="14">
        <f>IF(OR(E105="",I105=""),"",MAX(0,MIN(H105*12,(YEAR($C$3)-YEAR(E105))*12+MONTH($C$3)-MONTH(E105)+1)))</f>
        <v/>
      </c>
      <c r="K105" s="14">
        <f>IF(OR(E105="",I105=""),"",MAX(0,MIN(H105*12,(YEAR($C$4)-YEAR(E105))*12+MONTH($C$4)-MONTH(E105))))</f>
        <v/>
      </c>
      <c r="L105" s="13">
        <f>IF(J105="","",ROUND(I105*J105,2))</f>
        <v/>
      </c>
      <c r="M105" s="13">
        <f>IF(J105="","",ROUND(I105*(J105-K105),2))</f>
        <v/>
      </c>
      <c r="N105" s="13">
        <f>IF(L105="","",F105-L105)</f>
        <v/>
      </c>
      <c r="O105" s="15">
        <f>IF(J105="","",IF(J105&gt;=H105*12,"مهلك بالكامل",IF(J105=0,"لم يبدأ الإهلاك","قيد الإهلاك")))</f>
        <v/>
      </c>
    </row>
    <row r="106">
      <c r="A106" s="10" t="n"/>
      <c r="B106" s="10" t="n"/>
      <c r="C106" s="10" t="n"/>
      <c r="D106" s="10" t="n"/>
      <c r="E106" s="8" t="n"/>
      <c r="F106" s="11" t="n"/>
      <c r="G106" s="11" t="n"/>
      <c r="H106" s="12" t="n"/>
      <c r="I106" s="13">
        <f>IF(OR(F106="",H106="",H106=0),"",(F106-G106)/(H106*12))</f>
        <v/>
      </c>
      <c r="J106" s="14">
        <f>IF(OR(E106="",I106=""),"",MAX(0,MIN(H106*12,(YEAR($C$3)-YEAR(E106))*12+MONTH($C$3)-MONTH(E106)+1)))</f>
        <v/>
      </c>
      <c r="K106" s="14">
        <f>IF(OR(E106="",I106=""),"",MAX(0,MIN(H106*12,(YEAR($C$4)-YEAR(E106))*12+MONTH($C$4)-MONTH(E106))))</f>
        <v/>
      </c>
      <c r="L106" s="13">
        <f>IF(J106="","",ROUND(I106*J106,2))</f>
        <v/>
      </c>
      <c r="M106" s="13">
        <f>IF(J106="","",ROUND(I106*(J106-K106),2))</f>
        <v/>
      </c>
      <c r="N106" s="13">
        <f>IF(L106="","",F106-L106)</f>
        <v/>
      </c>
      <c r="O106" s="15">
        <f>IF(J106="","",IF(J106&gt;=H106*12,"مهلك بالكامل",IF(J106=0,"لم يبدأ الإهلاك","قيد الإهلاك")))</f>
        <v/>
      </c>
    </row>
    <row r="107">
      <c r="A107" s="16" t="inlineStr">
        <is>
          <t>الإجمالي | Total</t>
        </is>
      </c>
      <c r="F107" s="17">
        <f>SUM(F7:F106)</f>
        <v/>
      </c>
      <c r="L107" s="17">
        <f>SUM(L7:L106)</f>
        <v/>
      </c>
      <c r="M107" s="17">
        <f>SUM(M7:M106)</f>
        <v/>
      </c>
      <c r="N107" s="17">
        <f>SUM(N7:N106)</f>
        <v/>
      </c>
    </row>
  </sheetData>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2"/>
  <sheetViews>
    <sheetView rightToLeft="1" workbookViewId="0">
      <selection activeCell="A1" sqref="A1"/>
    </sheetView>
  </sheetViews>
  <sheetFormatPr baseColWidth="8" defaultRowHeight="15"/>
  <cols>
    <col width="34" customWidth="1" min="1" max="1"/>
    <col width="16" customWidth="1" min="2" max="2"/>
    <col width="18" customWidth="1" min="3" max="3"/>
    <col width="18" customWidth="1" min="4" max="4"/>
    <col width="18" customWidth="1" min="5" max="5"/>
  </cols>
  <sheetData>
    <row r="1">
      <c r="A1" s="1" t="inlineStr">
        <is>
          <t>ملخص الفئات | Summary by category</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3">
      <c r="A3" s="18" t="inlineStr">
        <is>
          <t>اكتب اسم الفئة كما هو في السجل. | Type each category exactly as in the register.</t>
        </is>
      </c>
    </row>
    <row r="5" ht="40" customHeight="1">
      <c r="A5" s="9" t="inlineStr">
        <is>
          <t>الفئة
Category</t>
        </is>
      </c>
      <c r="B5" s="9" t="inlineStr">
        <is>
          <t>التكلفة
Cost</t>
        </is>
      </c>
      <c r="C5" s="9" t="inlineStr">
        <is>
          <t>مجمع الإهلاك
Accumulated depreciation</t>
        </is>
      </c>
      <c r="D5" s="9" t="inlineStr">
        <is>
          <t>إهلاك السنة الحالية
Current-year depreciation</t>
        </is>
      </c>
      <c r="E5" s="9" t="inlineStr">
        <is>
          <t>صافي القيمة الدفترية
Net book value</t>
        </is>
      </c>
    </row>
    <row r="6">
      <c r="A6" s="10" t="inlineStr">
        <is>
          <t>مركبات</t>
        </is>
      </c>
      <c r="B6" s="13">
        <f>IF($A6="","",SUMIF('سجل الأصول'!$C$7:$C$106,$A6,'سجل الأصول'!$F$7:$F$106))</f>
        <v/>
      </c>
      <c r="C6" s="13">
        <f>IF($A6="","",SUMIF('سجل الأصول'!$C$7:$C$106,$A6,'سجل الأصول'!$L$7:$L$106))</f>
        <v/>
      </c>
      <c r="D6" s="13">
        <f>IF($A6="","",SUMIF('سجل الأصول'!$C$7:$C$106,$A6,'سجل الأصول'!$M$7:$M$106))</f>
        <v/>
      </c>
      <c r="E6" s="13">
        <f>IF($A6="","",SUMIF('سجل الأصول'!$C$7:$C$106,$A6,'سجل الأصول'!$N$7:$N$106))</f>
        <v/>
      </c>
    </row>
    <row r="7">
      <c r="A7" s="10" t="inlineStr">
        <is>
          <t>أجهزة حاسب</t>
        </is>
      </c>
      <c r="B7" s="13">
        <f>IF($A7="","",SUMIF('سجل الأصول'!$C$7:$C$106,$A7,'سجل الأصول'!$F$7:$F$106))</f>
        <v/>
      </c>
      <c r="C7" s="13">
        <f>IF($A7="","",SUMIF('سجل الأصول'!$C$7:$C$106,$A7,'سجل الأصول'!$L$7:$L$106))</f>
        <v/>
      </c>
      <c r="D7" s="13">
        <f>IF($A7="","",SUMIF('سجل الأصول'!$C$7:$C$106,$A7,'سجل الأصول'!$M$7:$M$106))</f>
        <v/>
      </c>
      <c r="E7" s="13">
        <f>IF($A7="","",SUMIF('سجل الأصول'!$C$7:$C$106,$A7,'سجل الأصول'!$N$7:$N$106))</f>
        <v/>
      </c>
    </row>
    <row r="8">
      <c r="A8" s="10" t="inlineStr">
        <is>
          <t>أثاث</t>
        </is>
      </c>
      <c r="B8" s="13">
        <f>IF($A8="","",SUMIF('سجل الأصول'!$C$7:$C$106,$A8,'سجل الأصول'!$F$7:$F$106))</f>
        <v/>
      </c>
      <c r="C8" s="13">
        <f>IF($A8="","",SUMIF('سجل الأصول'!$C$7:$C$106,$A8,'سجل الأصول'!$L$7:$L$106))</f>
        <v/>
      </c>
      <c r="D8" s="13">
        <f>IF($A8="","",SUMIF('سجل الأصول'!$C$7:$C$106,$A8,'سجل الأصول'!$M$7:$M$106))</f>
        <v/>
      </c>
      <c r="E8" s="13">
        <f>IF($A8="","",SUMIF('سجل الأصول'!$C$7:$C$106,$A8,'سجل الأصول'!$N$7:$N$106))</f>
        <v/>
      </c>
    </row>
    <row r="9">
      <c r="A9" s="10" t="inlineStr">
        <is>
          <t>معدات</t>
        </is>
      </c>
      <c r="B9" s="13">
        <f>IF($A9="","",SUMIF('سجل الأصول'!$C$7:$C$106,$A9,'سجل الأصول'!$F$7:$F$106))</f>
        <v/>
      </c>
      <c r="C9" s="13">
        <f>IF($A9="","",SUMIF('سجل الأصول'!$C$7:$C$106,$A9,'سجل الأصول'!$L$7:$L$106))</f>
        <v/>
      </c>
      <c r="D9" s="13">
        <f>IF($A9="","",SUMIF('سجل الأصول'!$C$7:$C$106,$A9,'سجل الأصول'!$M$7:$M$106))</f>
        <v/>
      </c>
      <c r="E9" s="13">
        <f>IF($A9="","",SUMIF('سجل الأصول'!$C$7:$C$106,$A9,'سجل الأصول'!$N$7:$N$106))</f>
        <v/>
      </c>
    </row>
    <row r="10">
      <c r="A10" s="10" t="n"/>
      <c r="B10" s="13">
        <f>IF($A10="","",SUMIF('سجل الأصول'!$C$7:$C$106,$A10,'سجل الأصول'!$F$7:$F$106))</f>
        <v/>
      </c>
      <c r="C10" s="13">
        <f>IF($A10="","",SUMIF('سجل الأصول'!$C$7:$C$106,$A10,'سجل الأصول'!$L$7:$L$106))</f>
        <v/>
      </c>
      <c r="D10" s="13">
        <f>IF($A10="","",SUMIF('سجل الأصول'!$C$7:$C$106,$A10,'سجل الأصول'!$M$7:$M$106))</f>
        <v/>
      </c>
      <c r="E10" s="13">
        <f>IF($A10="","",SUMIF('سجل الأصول'!$C$7:$C$106,$A10,'سجل الأصول'!$N$7:$N$106))</f>
        <v/>
      </c>
    </row>
    <row r="11">
      <c r="A11" s="10" t="n"/>
      <c r="B11" s="13">
        <f>IF($A11="","",SUMIF('سجل الأصول'!$C$7:$C$106,$A11,'سجل الأصول'!$F$7:$F$106))</f>
        <v/>
      </c>
      <c r="C11" s="13">
        <f>IF($A11="","",SUMIF('سجل الأصول'!$C$7:$C$106,$A11,'سجل الأصول'!$L$7:$L$106))</f>
        <v/>
      </c>
      <c r="D11" s="13">
        <f>IF($A11="","",SUMIF('سجل الأصول'!$C$7:$C$106,$A11,'سجل الأصول'!$M$7:$M$106))</f>
        <v/>
      </c>
      <c r="E11" s="13">
        <f>IF($A11="","",SUMIF('سجل الأصول'!$C$7:$C$106,$A11,'سجل الأصول'!$N$7:$N$106))</f>
        <v/>
      </c>
    </row>
    <row r="12">
      <c r="A12" s="10" t="n"/>
      <c r="B12" s="13">
        <f>IF($A12="","",SUMIF('سجل الأصول'!$C$7:$C$106,$A12,'سجل الأصول'!$F$7:$F$106))</f>
        <v/>
      </c>
      <c r="C12" s="13">
        <f>IF($A12="","",SUMIF('سجل الأصول'!$C$7:$C$106,$A12,'سجل الأصول'!$L$7:$L$106))</f>
        <v/>
      </c>
      <c r="D12" s="13">
        <f>IF($A12="","",SUMIF('سجل الأصول'!$C$7:$C$106,$A12,'سجل الأصول'!$M$7:$M$106))</f>
        <v/>
      </c>
      <c r="E12" s="13">
        <f>IF($A12="","",SUMIF('سجل الأصول'!$C$7:$C$106,$A12,'سجل الأصول'!$N$7:$N$106))</f>
        <v/>
      </c>
    </row>
    <row r="13">
      <c r="A13" s="10" t="n"/>
      <c r="B13" s="13">
        <f>IF($A13="","",SUMIF('سجل الأصول'!$C$7:$C$106,$A13,'سجل الأصول'!$F$7:$F$106))</f>
        <v/>
      </c>
      <c r="C13" s="13">
        <f>IF($A13="","",SUMIF('سجل الأصول'!$C$7:$C$106,$A13,'سجل الأصول'!$L$7:$L$106))</f>
        <v/>
      </c>
      <c r="D13" s="13">
        <f>IF($A13="","",SUMIF('سجل الأصول'!$C$7:$C$106,$A13,'سجل الأصول'!$M$7:$M$106))</f>
        <v/>
      </c>
      <c r="E13" s="13">
        <f>IF($A13="","",SUMIF('سجل الأصول'!$C$7:$C$106,$A13,'سجل الأصول'!$N$7:$N$106))</f>
        <v/>
      </c>
    </row>
    <row r="14">
      <c r="A14" s="10" t="n"/>
      <c r="B14" s="13">
        <f>IF($A14="","",SUMIF('سجل الأصول'!$C$7:$C$106,$A14,'سجل الأصول'!$F$7:$F$106))</f>
        <v/>
      </c>
      <c r="C14" s="13">
        <f>IF($A14="","",SUMIF('سجل الأصول'!$C$7:$C$106,$A14,'سجل الأصول'!$L$7:$L$106))</f>
        <v/>
      </c>
      <c r="D14" s="13">
        <f>IF($A14="","",SUMIF('سجل الأصول'!$C$7:$C$106,$A14,'سجل الأصول'!$M$7:$M$106))</f>
        <v/>
      </c>
      <c r="E14" s="13">
        <f>IF($A14="","",SUMIF('سجل الأصول'!$C$7:$C$106,$A14,'سجل الأصول'!$N$7:$N$106))</f>
        <v/>
      </c>
    </row>
    <row r="15">
      <c r="A15" s="10" t="n"/>
      <c r="B15" s="13">
        <f>IF($A15="","",SUMIF('سجل الأصول'!$C$7:$C$106,$A15,'سجل الأصول'!$F$7:$F$106))</f>
        <v/>
      </c>
      <c r="C15" s="13">
        <f>IF($A15="","",SUMIF('سجل الأصول'!$C$7:$C$106,$A15,'سجل الأصول'!$L$7:$L$106))</f>
        <v/>
      </c>
      <c r="D15" s="13">
        <f>IF($A15="","",SUMIF('سجل الأصول'!$C$7:$C$106,$A15,'سجل الأصول'!$M$7:$M$106))</f>
        <v/>
      </c>
      <c r="E15" s="13">
        <f>IF($A15="","",SUMIF('سجل الأصول'!$C$7:$C$106,$A15,'سجل الأصول'!$N$7:$N$106))</f>
        <v/>
      </c>
    </row>
    <row r="16">
      <c r="A16" s="10" t="n"/>
      <c r="B16" s="13">
        <f>IF($A16="","",SUMIF('سجل الأصول'!$C$7:$C$106,$A16,'سجل الأصول'!$F$7:$F$106))</f>
        <v/>
      </c>
      <c r="C16" s="13">
        <f>IF($A16="","",SUMIF('سجل الأصول'!$C$7:$C$106,$A16,'سجل الأصول'!$L$7:$L$106))</f>
        <v/>
      </c>
      <c r="D16" s="13">
        <f>IF($A16="","",SUMIF('سجل الأصول'!$C$7:$C$106,$A16,'سجل الأصول'!$M$7:$M$106))</f>
        <v/>
      </c>
      <c r="E16" s="13">
        <f>IF($A16="","",SUMIF('سجل الأصول'!$C$7:$C$106,$A16,'سجل الأصول'!$N$7:$N$106))</f>
        <v/>
      </c>
    </row>
    <row r="17">
      <c r="A17" s="10" t="n"/>
      <c r="B17" s="13">
        <f>IF($A17="","",SUMIF('سجل الأصول'!$C$7:$C$106,$A17,'سجل الأصول'!$F$7:$F$106))</f>
        <v/>
      </c>
      <c r="C17" s="13">
        <f>IF($A17="","",SUMIF('سجل الأصول'!$C$7:$C$106,$A17,'سجل الأصول'!$L$7:$L$106))</f>
        <v/>
      </c>
      <c r="D17" s="13">
        <f>IF($A17="","",SUMIF('سجل الأصول'!$C$7:$C$106,$A17,'سجل الأصول'!$M$7:$M$106))</f>
        <v/>
      </c>
      <c r="E17" s="13">
        <f>IF($A17="","",SUMIF('سجل الأصول'!$C$7:$C$106,$A17,'سجل الأصول'!$N$7:$N$106))</f>
        <v/>
      </c>
    </row>
    <row r="18">
      <c r="A18" s="10" t="n"/>
      <c r="B18" s="13">
        <f>IF($A18="","",SUMIF('سجل الأصول'!$C$7:$C$106,$A18,'سجل الأصول'!$F$7:$F$106))</f>
        <v/>
      </c>
      <c r="C18" s="13">
        <f>IF($A18="","",SUMIF('سجل الأصول'!$C$7:$C$106,$A18,'سجل الأصول'!$L$7:$L$106))</f>
        <v/>
      </c>
      <c r="D18" s="13">
        <f>IF($A18="","",SUMIF('سجل الأصول'!$C$7:$C$106,$A18,'سجل الأصول'!$M$7:$M$106))</f>
        <v/>
      </c>
      <c r="E18" s="13">
        <f>IF($A18="","",SUMIF('سجل الأصول'!$C$7:$C$106,$A18,'سجل الأصول'!$N$7:$N$106))</f>
        <v/>
      </c>
    </row>
    <row r="19">
      <c r="A19" s="10" t="n"/>
      <c r="B19" s="13">
        <f>IF($A19="","",SUMIF('سجل الأصول'!$C$7:$C$106,$A19,'سجل الأصول'!$F$7:$F$106))</f>
        <v/>
      </c>
      <c r="C19" s="13">
        <f>IF($A19="","",SUMIF('سجل الأصول'!$C$7:$C$106,$A19,'سجل الأصول'!$L$7:$L$106))</f>
        <v/>
      </c>
      <c r="D19" s="13">
        <f>IF($A19="","",SUMIF('سجل الأصول'!$C$7:$C$106,$A19,'سجل الأصول'!$M$7:$M$106))</f>
        <v/>
      </c>
      <c r="E19" s="13">
        <f>IF($A19="","",SUMIF('سجل الأصول'!$C$7:$C$106,$A19,'سجل الأصول'!$N$7:$N$106))</f>
        <v/>
      </c>
    </row>
    <row r="20">
      <c r="A20" s="10" t="n"/>
      <c r="B20" s="13">
        <f>IF($A20="","",SUMIF('سجل الأصول'!$C$7:$C$106,$A20,'سجل الأصول'!$F$7:$F$106))</f>
        <v/>
      </c>
      <c r="C20" s="13">
        <f>IF($A20="","",SUMIF('سجل الأصول'!$C$7:$C$106,$A20,'سجل الأصول'!$L$7:$L$106))</f>
        <v/>
      </c>
      <c r="D20" s="13">
        <f>IF($A20="","",SUMIF('سجل الأصول'!$C$7:$C$106,$A20,'سجل الأصول'!$M$7:$M$106))</f>
        <v/>
      </c>
      <c r="E20" s="13">
        <f>IF($A20="","",SUMIF('سجل الأصول'!$C$7:$C$106,$A20,'سجل الأصول'!$N$7:$N$106))</f>
        <v/>
      </c>
    </row>
    <row r="21">
      <c r="A21" s="16" t="inlineStr">
        <is>
          <t>الإجمالي | Total</t>
        </is>
      </c>
      <c r="B21" s="17">
        <f>SUM(B6:B20)</f>
        <v/>
      </c>
      <c r="C21" s="17">
        <f>SUM(C6:C20)</f>
        <v/>
      </c>
      <c r="D21" s="17">
        <f>SUM(D6:D20)</f>
        <v/>
      </c>
      <c r="E21" s="17">
        <f>SUM(E6:E20)</f>
        <v/>
      </c>
    </row>
    <row r="22">
      <c r="A22" s="16" t="inlineStr">
        <is>
          <t>الفرق عن إجمالي السجل | Difference from register</t>
        </is>
      </c>
      <c r="B22" s="13">
        <f>ROUND(B21-'سجل الأصول'!F107,2)</f>
        <v/>
      </c>
      <c r="C22" s="13">
        <f>ROUND(C21-'سجل الأصول'!L107,2)</f>
        <v/>
      </c>
      <c r="D22" s="13">
        <f>ROUND(D21-'سجل الأصول'!M107,2)</f>
        <v/>
      </c>
      <c r="E22" s="13">
        <f>ROUND(E21-'سجل الأصول'!N107,2)</f>
        <v/>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Skyline Nexus ERP</dc:creator>
  <dc:title xmlns:dc="http://purl.org/dc/elements/1.1/">سجل الأصول الثابتة | Fixed asset register</dc:title>
  <dc:subject xmlns:dc="http://purl.org/dc/elements/1.1/">Free template (Arabic / English)</dc:subject>
  <dc:language xmlns:dc="http://purl.org/dc/elements/1.1/">ar-SA</dc:language>
  <dcterms:created xmlns:dcterms="http://purl.org/dc/terms/" xmlns:xsi="http://www.w3.org/2001/XMLSchema-instance" xsi:type="dcterms:W3CDTF">2026-10-13T16:36:57Z</dcterms:created>
  <dcterms:modified xmlns:dcterms="http://purl.org/dc/terms/" xmlns:xsi="http://www.w3.org/2001/XMLSchema-instance" xsi:type="dcterms:W3CDTF">2026-10-13T16:36:57Z</dcterms:modified>
</cp:coreProperties>
</file>