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طريقة الاستخدام" sheetId="1" state="visible" r:id="rId1"/>
    <sheet xmlns:r="http://schemas.openxmlformats.org/officeDocument/2006/relationships" name="الإعدادات" sheetId="2" state="visible" r:id="rId2"/>
    <sheet xmlns:r="http://schemas.openxmlformats.org/officeDocument/2006/relationships" name="كشف الرواتب" sheetId="3" state="visible" r:id="rId3"/>
  </sheets>
  <definedNames/>
  <calcPr calcId="124519" fullCalcOnLoad="1"/>
</workbook>
</file>

<file path=xl/styles.xml><?xml version="1.0" encoding="utf-8"?>
<styleSheet xmlns="http://schemas.openxmlformats.org/spreadsheetml/2006/main">
  <numFmts count="2">
    <numFmt numFmtId="164" formatCode="#,##0;[Red]-#,##0"/>
    <numFmt numFmtId="165" formatCode="#,##0.00;[Red]-#,##0.00"/>
  </numFmts>
  <fonts count="10">
    <font>
      <name val="Calibri"/>
      <family val="2"/>
      <color theme="1"/>
      <sz val="11"/>
      <scheme val="minor"/>
    </font>
    <font>
      <b val="1"/>
      <color rgb="001F3864"/>
      <sz val="14"/>
    </font>
    <font>
      <i val="1"/>
      <color rgb="00595959"/>
    </font>
    <font>
      <b val="1"/>
      <color rgb="001F3864"/>
      <sz val="12"/>
    </font>
    <font>
      <i val="1"/>
      <color rgb="007F7F7F"/>
      <sz val="9"/>
    </font>
    <font>
      <i val="1"/>
      <color rgb="00595959"/>
      <sz val="10"/>
    </font>
    <font>
      <b val="1"/>
      <color rgb="00FFFFFF"/>
      <sz val="10"/>
    </font>
    <font>
      <b val="1"/>
    </font>
    <font>
      <i val="1"/>
      <color rgb="00595959"/>
      <sz val="9"/>
    </font>
    <font>
      <b val="1"/>
      <i val="1"/>
      <color rgb="00C55A11"/>
      <sz val="10"/>
    </font>
  </fonts>
  <fills count="6">
    <fill>
      <patternFill/>
    </fill>
    <fill>
      <patternFill patternType="gray125"/>
    </fill>
    <fill>
      <patternFill patternType="solid">
        <fgColor rgb="001F3864"/>
      </patternFill>
    </fill>
    <fill>
      <patternFill patternType="solid">
        <fgColor rgb="00FFF2CC"/>
      </patternFill>
    </fill>
    <fill>
      <patternFill patternType="solid">
        <fgColor rgb="00EDEDED"/>
      </patternFill>
    </fill>
    <fill>
      <patternFill patternType="solid">
        <fgColor rgb="00D9E1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horizontal="right" vertical="top" wrapText="1" readingOrder="2"/>
    </xf>
    <xf numFmtId="0" fontId="3" fillId="0" borderId="0" pivotButton="0" quotePrefix="0" xfId="0"/>
    <xf numFmtId="0" fontId="0" fillId="0" borderId="0" applyAlignment="1" pivotButton="0" quotePrefix="0" xfId="0">
      <alignment horizontal="right" vertical="top" wrapText="1" readingOrder="2"/>
    </xf>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0" fillId="3" borderId="1" pivotButton="0" quotePrefix="0" xfId="0"/>
    <xf numFmtId="10" fontId="0" fillId="3" borderId="1" pivotButton="0" quotePrefix="0" xfId="0"/>
    <xf numFmtId="0" fontId="7" fillId="0" borderId="1" applyAlignment="1" pivotButton="0" quotePrefix="0" xfId="0">
      <alignment vertical="center" wrapText="1"/>
    </xf>
    <xf numFmtId="164" fontId="0" fillId="3" borderId="1" pivotButton="0" quotePrefix="0" xfId="0"/>
    <xf numFmtId="0" fontId="8" fillId="0" borderId="0" applyAlignment="1" pivotButton="0" quotePrefix="0" xfId="0">
      <alignment horizontal="right" vertical="top" wrapText="1" readingOrder="2"/>
    </xf>
    <xf numFmtId="0" fontId="9" fillId="0" borderId="0" pivotButton="0" quotePrefix="0" xfId="0"/>
    <xf numFmtId="165" fontId="0" fillId="3" borderId="1" pivotButton="0" quotePrefix="0" xfId="0"/>
    <xf numFmtId="165" fontId="0" fillId="4" borderId="1" pivotButton="0" quotePrefix="0" xfId="0"/>
    <xf numFmtId="165" fontId="7" fillId="4" borderId="1" pivotButton="0" quotePrefix="0" xfId="0"/>
    <xf numFmtId="0" fontId="7" fillId="5"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1"/>
  <sheetViews>
    <sheetView rightToLeft="1" workbookViewId="0">
      <selection activeCell="A1" sqref="A1"/>
    </sheetView>
  </sheetViews>
  <sheetFormatPr baseColWidth="8" defaultRowHeight="15"/>
  <cols>
    <col width="118" customWidth="1" min="1" max="1"/>
  </cols>
  <sheetData>
    <row r="1">
      <c r="A1" s="1" t="inlineStr">
        <is>
          <t>كشف رواتب أساسي (مسير رواتب) | Basic payroll sheet</t>
        </is>
      </c>
    </row>
    <row r="3" ht="32" customHeight="1">
      <c r="A3" s="2" t="inlineStr">
        <is>
          <t>قالب مجاني من Skyline Nexus ERP. بلا وحدات ماكرو ولا روابط خارجية ولا كلمات مرور. يعمل في Microsoft Excel و LibreOffice Calc و Google Sheets. | Free template: no macros, no external links, no passwords.</t>
        </is>
      </c>
    </row>
    <row r="5">
      <c r="A5" s="3" t="inlineStr">
        <is>
          <t>ما الذي يحتويه الملف</t>
        </is>
      </c>
    </row>
    <row r="6" ht="36" customHeight="1">
      <c r="A6" s="4" t="inlineStr">
        <is>
          <t>الإعدادات: فئات الموظفين ونسب اشتراك التأمينات الاجتماعية على الموظف وعلى صاحب العمل، والحد الأعلى للأجر الخاضع للاشتراك.</t>
        </is>
      </c>
    </row>
    <row r="7" ht="36" customHeight="1">
      <c r="A7" s="4" t="inlineStr">
        <is>
          <t>كشف الرواتب: سطر لكل موظف، ويحسب الملف إجمالي الاستحقاقات، والأجر الخاضع للاشتراك، وخصم التأمينات، وصافي الراتب، وتكلفة صاحب العمل.</t>
        </is>
      </c>
    </row>
    <row r="9">
      <c r="A9" s="3" t="inlineStr">
        <is>
          <t>طريقة الاستخدام خطوة بخطوة</t>
        </is>
      </c>
    </row>
    <row r="10" ht="36" customHeight="1">
      <c r="A10" s="4" t="inlineStr">
        <is>
          <t>1) راجع ورقة الإعدادات أولاً: تأكد من النسب السارية ومن الحد الأعلى من موقع المؤسسة العامة للتأمينات الاجتماعية، وعدّل الخلايا الصفراء.</t>
        </is>
      </c>
    </row>
    <row r="11" ht="18" customHeight="1">
      <c r="A11" s="4" t="inlineStr">
        <is>
          <t>2) أدخل لكل موظف رقمه واسمه، واختر فئته من القائمة، ثم الراتب الأساسي والبدلات والعمل الإضافي والخصومات.</t>
        </is>
      </c>
    </row>
    <row r="12" ht="18" customHeight="1">
      <c r="A12" s="4" t="inlineStr">
        <is>
          <t>3) راجع صافي الراتب مع عقد كل موظف قبل الصرف، واحفظ نسخة من الملف لكل شهر.</t>
        </is>
      </c>
    </row>
    <row r="14">
      <c r="A14" s="3" t="inlineStr">
        <is>
          <t>طريقة الحساب</t>
        </is>
      </c>
    </row>
    <row r="15" ht="18" customHeight="1">
      <c r="A15" s="4" t="inlineStr">
        <is>
          <t>إجمالي الاستحقاقات = الراتب الأساسي + بدل السكن + بدل النقل + بدلات أخرى + العمل الإضافي.</t>
        </is>
      </c>
    </row>
    <row r="16" ht="36" customHeight="1">
      <c r="A16" s="4" t="inlineStr">
        <is>
          <t>الأجر الخاضع للاشتراك = الراتب الأساسي (ومعه العمولات) + بدل السكن، بما لا يتجاوز الحد الأعلى المكتوب في الإعدادات.</t>
        </is>
      </c>
    </row>
    <row r="17" ht="36" customHeight="1">
      <c r="A17" s="4" t="inlineStr">
        <is>
          <t>خصم التأمينات = الأجر الخاضع × نسبة الموظف لفئته. صافي الراتب = إجمالي الاستحقاقات - خصم التأمينات - الخصومات الأخرى.</t>
        </is>
      </c>
    </row>
    <row r="18" ht="90" customHeight="1">
      <c r="A18" s="4" t="inlineStr">
        <is>
          <t>النسب في الإعدادات مثال للتوضيح، حتى أكتوبر 2026: للسعودي المشترك وفق النظام السابق 9% معاشات على الموظف، و9% معاشات مع 2% أخطار مهنية على صاحب العمل؛ ولغير السعودي 2% أخطار مهنية على صاحب العمل. لم ندخل فيها اشتراك التأمين ضد التعطل عن العمل (ساند) ولا الزيادة التدريجية في نسبة المعاشات لمن التحق بالعمل أول مرة بعد 3 يوليو 2024. العمولات تدخل في الأجر الخاضع للاشتراك، فاكتبها ضمن الراتب الأساسي. الحد الأعلى 45,000 ريال شهرياً بحسب نظام التأمينات الاجتماعية المنشور في الجريدة الرسمية. اعتمد النسب الظاهرة في فاتورة منشأتك لدى المؤسسة العامة للتأمينات الاجتماعية.</t>
        </is>
      </c>
    </row>
    <row r="20">
      <c r="A20" s="3" t="inlineStr">
        <is>
          <t>حدود القالب</t>
        </is>
      </c>
    </row>
    <row r="21" ht="36" customHeight="1">
      <c r="A21" s="4" t="inlineStr">
        <is>
          <t>كشف أساسي لشهر واحد: لا يحسب مكافأة نهاية الخدمة ولا رصيد الإجازات ولا الغياب تلقائياً، ولا يُنشئ ملف حماية الأجور الذي يُرفع على منصة مدد.</t>
        </is>
      </c>
    </row>
    <row r="22" ht="18" customHeight="1">
      <c r="A22" s="4" t="inlineStr">
        <is>
          <t>نسب الاشتراك تختلف بحسب جنسية الموظف وتاريخ التحاقه بالنظام، فأضف فئة في الإعدادات لكل نسبة مختلفة عندك.</t>
        </is>
      </c>
    </row>
    <row r="24">
      <c r="A24" s="3" t="inlineStr">
        <is>
          <t>متى لا يكفي الجدول</t>
        </is>
      </c>
    </row>
    <row r="25" ht="36" customHeight="1">
      <c r="A25" s="4" t="inlineStr">
        <is>
          <t>الجدول يكفي ما دام شخص واحد يدخل البيانات والحركة قليلة. ويتوقف عن الكفاية حين يتعدد المستخدمون، أو تحتاج المنشأة إلى فاتورة إلكترونية، أو يُطلب أثر تدقيق يبيّن من غيّر ماذا ومتى.</t>
        </is>
      </c>
    </row>
    <row r="26" ht="36" customHeight="1">
      <c r="A26" s="4" t="inlineStr">
        <is>
          <t>عندها يصير البرنامج السحابي أسلم: Skyline Nexus ERP يبدأ بشهر مجاني ثم باقات مدفوعة من 69 ريالاً شهرياً قبل ضريبة القيمة المضافة. التفاصيل على nexus.alskyline.com/ar/pricing</t>
        </is>
      </c>
    </row>
    <row r="28">
      <c r="A28" s="3" t="inlineStr">
        <is>
          <t>تنبيه</t>
        </is>
      </c>
    </row>
    <row r="29" ht="36" customHeight="1">
      <c r="A29" s="4" t="inlineStr">
        <is>
          <t>هذا القالب أداة مساعدة عامة وليس استشارة محاسبية أو ضريبية أو قانونية. راجع الأرقام مع محاسبك قبل الاعتماد عليها. | General aid, not accounting, tax or legal advice.</t>
        </is>
      </c>
    </row>
    <row r="31">
      <c r="A31" s="5" t="inlineStr">
        <is>
          <t>قالب مجاني من Skyline Nexus ERP · nexus.alskyline.com</t>
        </is>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5"/>
  <sheetViews>
    <sheetView rightToLeft="1" workbookViewId="0">
      <selection activeCell="A1" sqref="A1"/>
    </sheetView>
  </sheetViews>
  <sheetFormatPr baseColWidth="8" defaultRowHeight="15"/>
  <cols>
    <col width="52" customWidth="1" min="1" max="1"/>
    <col width="20" customWidth="1" min="2" max="2"/>
    <col width="22" customWidth="1" min="3" max="3"/>
  </cols>
  <sheetData>
    <row r="1">
      <c r="A1" s="1" t="inlineStr">
        <is>
          <t>الإعدادات | Settings</t>
        </is>
      </c>
    </row>
    <row r="3">
      <c r="A3" s="6" t="inlineStr">
        <is>
          <t>تحقق من النسب والحد الأعلى من موقع المؤسسة العامة للتأمينات الاجتماعية قبل الاستخدام. | Check rates and cap on gosi.gov.sa.</t>
        </is>
      </c>
    </row>
    <row r="5" ht="40" customHeight="1">
      <c r="A5" s="7" t="inlineStr">
        <is>
          <t>فئة الموظف
Employee category</t>
        </is>
      </c>
      <c r="B5" s="7" t="inlineStr">
        <is>
          <t>نسبة اشتراك الموظف
Employee rate</t>
        </is>
      </c>
      <c r="C5" s="7" t="inlineStr">
        <is>
          <t>نسبة اشتراك صاحب العمل
Employer rate</t>
        </is>
      </c>
    </row>
    <row r="6">
      <c r="A6" s="8" t="inlineStr">
        <is>
          <t>سعودي (مثال: معاشات 9% بلا اشتراك التعطل)</t>
        </is>
      </c>
      <c r="B6" s="9" t="n">
        <v>0.09</v>
      </c>
      <c r="C6" s="9" t="n">
        <v>0.11</v>
      </c>
    </row>
    <row r="7">
      <c r="A7" s="8" t="inlineStr">
        <is>
          <t>غير سعودي (أخطار مهنية 2% على صاحب العمل)</t>
        </is>
      </c>
      <c r="B7" s="9" t="n">
        <v>0</v>
      </c>
      <c r="C7" s="9" t="n">
        <v>0.02</v>
      </c>
    </row>
    <row r="8">
      <c r="A8" s="8" t="n"/>
      <c r="B8" s="9" t="n"/>
      <c r="C8" s="9" t="n"/>
    </row>
    <row r="9">
      <c r="A9" s="8" t="n"/>
      <c r="B9" s="9" t="n"/>
      <c r="C9" s="9" t="n"/>
    </row>
    <row r="10">
      <c r="A10" s="8" t="n"/>
      <c r="B10" s="9" t="n"/>
      <c r="C10" s="9" t="n"/>
    </row>
    <row r="11">
      <c r="A11" s="8" t="n"/>
      <c r="B11" s="9" t="n"/>
      <c r="C11" s="9" t="n"/>
    </row>
    <row r="13">
      <c r="A13" s="10" t="inlineStr">
        <is>
          <t>الحد الأعلى للأجر الخاضع للاشتراك | Maximum contributory wage</t>
        </is>
      </c>
      <c r="B13" s="11" t="n">
        <v>45000</v>
      </c>
    </row>
    <row r="15">
      <c r="A15" s="12" t="inlineStr">
        <is>
          <t>النسب في الإعدادات مثال للتوضيح، حتى أكتوبر 2026: للسعودي المشترك وفق النظام السابق 9% معاشات على الموظف، و9% معاشات مع 2% أخطار مهنية على صاحب العمل؛ ولغير السعودي 2% أخطار مهنية على صاحب العمل. لم ندخل فيها اشتراك التأمين ضد التعطل عن العمل (ساند) ولا الزيادة التدريجية في نسبة المعاشات لمن التحق بالعمل أول مرة بعد 3 يوليو 2024. العمولات تدخل في الأجر الخاضع للاشتراك، فاكتبها ضمن الراتب الأساسي. الحد الأعلى 45,000 ريال شهرياً بحسب نظام التأمينات الاجتماعية المنشور في الجريدة الرسمية. اعتمد النسب الظاهرة في فاتورة منشأتك لدى المؤسسة العامة للتأمينات الاجتماعية.</t>
        </is>
      </c>
    </row>
  </sheetData>
  <pageMargins left="0.75" right="0.75" top="1" bottom="1" header="0.5" footer="0.5"/>
  <pageSetup orientation="portrait" paperSize="9" fitToHeight="0" fitToWidth="1"/>
  <headerFooter>
    <oddHeader/>
    <oddFooter>&amp;C&amp;8 قالب مجاني من Skyline Nexus ERP · nexus.alskyline.com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O106"/>
  <sheetViews>
    <sheetView rightToLeft="1" workbookViewId="0">
      <pane xSplit="2" ySplit="5" topLeftCell="C6" activePane="bottomRight" state="frozen"/>
      <selection pane="topRight"/>
      <selection pane="bottomLeft"/>
      <selection pane="bottomRight" activeCell="A1" sqref="A1"/>
    </sheetView>
  </sheetViews>
  <sheetFormatPr baseColWidth="8" defaultRowHeight="15"/>
  <cols>
    <col width="11" customWidth="1" min="1" max="1"/>
    <col width="24" customWidth="1" min="2" max="2"/>
    <col width="26"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كشف الرواتب الشهري | Monthly payroll sheet</t>
        </is>
      </c>
    </row>
    <row r="2">
      <c r="A2" s="13" t="inlineStr">
        <is>
          <t>مثال للتوضيح: الخلايا الصفراء بيانات شركة افتراضية، اكتب بياناتك مكانها. الخلايا الرمادية معادلات فلا تكتب فوقها. | Example data: overwrite the yellow cells; grey cells are formulas.</t>
        </is>
      </c>
    </row>
    <row r="3">
      <c r="B3" s="10" t="inlineStr">
        <is>
          <t>شهر الرواتب | Payroll month</t>
        </is>
      </c>
      <c r="C3" s="8" t="inlineStr">
        <is>
          <t>أكتوبر 2026</t>
        </is>
      </c>
    </row>
    <row r="5" ht="48" customHeight="1">
      <c r="A5" s="7" t="inlineStr">
        <is>
          <t>رقم الموظف
Employee no.</t>
        </is>
      </c>
      <c r="B5" s="7" t="inlineStr">
        <is>
          <t>اسم الموظف
Employee name</t>
        </is>
      </c>
      <c r="C5" s="7" t="inlineStr">
        <is>
          <t>الفئة
Category</t>
        </is>
      </c>
      <c r="D5" s="7" t="inlineStr">
        <is>
          <t>الراتب الأساسي (مع العمولات)
Basic wage (incl. commission)</t>
        </is>
      </c>
      <c r="E5" s="7" t="inlineStr">
        <is>
          <t>بدل السكن
Housing allowance</t>
        </is>
      </c>
      <c r="F5" s="7" t="inlineStr">
        <is>
          <t>بدل النقل
Transport allowance</t>
        </is>
      </c>
      <c r="G5" s="7" t="inlineStr">
        <is>
          <t>بدلات أخرى
Other allowances</t>
        </is>
      </c>
      <c r="H5" s="7" t="inlineStr">
        <is>
          <t>العمل الإضافي
Overtime</t>
        </is>
      </c>
      <c r="I5" s="7" t="inlineStr">
        <is>
          <t>إجمالي الاستحقاقات
Gross pay</t>
        </is>
      </c>
      <c r="J5" s="7" t="inlineStr">
        <is>
          <t>الأجر الخاضع للاشتراك
Contributory wage</t>
        </is>
      </c>
      <c r="K5" s="7" t="inlineStr">
        <is>
          <t>خصم التأمينات (الموظف)
Social insurance (employee)</t>
        </is>
      </c>
      <c r="L5" s="7" t="inlineStr">
        <is>
          <t>خصومات أخرى
Other deductions</t>
        </is>
      </c>
      <c r="M5" s="7" t="inlineStr">
        <is>
          <t>صافي الراتب
Net pay</t>
        </is>
      </c>
      <c r="N5" s="7" t="inlineStr">
        <is>
          <t>اشتراك صاحب العمل
Social insurance (employer)</t>
        </is>
      </c>
      <c r="O5" s="7" t="inlineStr">
        <is>
          <t>إجمالي تكلفة الموظف
Total employer cost</t>
        </is>
      </c>
    </row>
    <row r="6">
      <c r="A6" s="8" t="inlineStr">
        <is>
          <t>E-001</t>
        </is>
      </c>
      <c r="B6" s="8" t="inlineStr">
        <is>
          <t>موظف مثال أول</t>
        </is>
      </c>
      <c r="C6" s="8" t="inlineStr">
        <is>
          <t>سعودي (مثال: معاشات 9% بلا اشتراك التعطل)</t>
        </is>
      </c>
      <c r="D6" s="14" t="n">
        <v>8000</v>
      </c>
      <c r="E6" s="14" t="n">
        <v>2000</v>
      </c>
      <c r="F6" s="14" t="n">
        <v>800</v>
      </c>
      <c r="G6" s="14" t="n">
        <v>0</v>
      </c>
      <c r="H6" s="14" t="n">
        <v>0</v>
      </c>
      <c r="I6" s="15">
        <f>IF(B6="","",D6+E6+F6+G6+H6)</f>
        <v/>
      </c>
      <c r="J6" s="15">
        <f>IF(B6="","",IF('الإعدادات'!$B$13&gt;0,MIN(D6+E6,'الإعدادات'!$B$13),D6+E6))</f>
        <v/>
      </c>
      <c r="K6" s="15">
        <f>IF(B6="","",ROUND(J6*IFERROR(VLOOKUP(C6,'الإعدادات'!$A$6:$C$11,2,FALSE),0),2))</f>
        <v/>
      </c>
      <c r="L6" s="14" t="n">
        <v>0</v>
      </c>
      <c r="M6" s="16">
        <f>IF(B6="","",I6-K6-L6)</f>
        <v/>
      </c>
      <c r="N6" s="15">
        <f>IF(B6="","",ROUND(J6*IFERROR(VLOOKUP(C6,'الإعدادات'!$A$6:$C$11,3,FALSE),0),2))</f>
        <v/>
      </c>
      <c r="O6" s="15">
        <f>IF(B6="","",I6+N6)</f>
        <v/>
      </c>
    </row>
    <row r="7">
      <c r="A7" s="8" t="inlineStr">
        <is>
          <t>E-002</t>
        </is>
      </c>
      <c r="B7" s="8" t="inlineStr">
        <is>
          <t>موظف مثال ثانٍ</t>
        </is>
      </c>
      <c r="C7" s="8" t="inlineStr">
        <is>
          <t>سعودي (مثال: معاشات 9% بلا اشتراك التعطل)</t>
        </is>
      </c>
      <c r="D7" s="14" t="n">
        <v>5000</v>
      </c>
      <c r="E7" s="14" t="n">
        <v>1250</v>
      </c>
      <c r="F7" s="14" t="n">
        <v>500</v>
      </c>
      <c r="G7" s="14" t="n">
        <v>300</v>
      </c>
      <c r="H7" s="14" t="n">
        <v>450</v>
      </c>
      <c r="I7" s="15">
        <f>IF(B7="","",D7+E7+F7+G7+H7)</f>
        <v/>
      </c>
      <c r="J7" s="15">
        <f>IF(B7="","",IF('الإعدادات'!$B$13&gt;0,MIN(D7+E7,'الإعدادات'!$B$13),D7+E7))</f>
        <v/>
      </c>
      <c r="K7" s="15">
        <f>IF(B7="","",ROUND(J7*IFERROR(VLOOKUP(C7,'الإعدادات'!$A$6:$C$11,2,FALSE),0),2))</f>
        <v/>
      </c>
      <c r="L7" s="14" t="n">
        <v>200</v>
      </c>
      <c r="M7" s="16">
        <f>IF(B7="","",I7-K7-L7)</f>
        <v/>
      </c>
      <c r="N7" s="15">
        <f>IF(B7="","",ROUND(J7*IFERROR(VLOOKUP(C7,'الإعدادات'!$A$6:$C$11,3,FALSE),0),2))</f>
        <v/>
      </c>
      <c r="O7" s="15">
        <f>IF(B7="","",I7+N7)</f>
        <v/>
      </c>
    </row>
    <row r="8">
      <c r="A8" s="8" t="inlineStr">
        <is>
          <t>E-003</t>
        </is>
      </c>
      <c r="B8" s="8" t="inlineStr">
        <is>
          <t>موظف مثال ثالث</t>
        </is>
      </c>
      <c r="C8" s="8" t="inlineStr">
        <is>
          <t>غير سعودي (أخطار مهنية 2% على صاحب العمل)</t>
        </is>
      </c>
      <c r="D8" s="14" t="n">
        <v>3000</v>
      </c>
      <c r="E8" s="14" t="n">
        <v>0</v>
      </c>
      <c r="F8" s="14" t="n">
        <v>300</v>
      </c>
      <c r="G8" s="14" t="n">
        <v>0</v>
      </c>
      <c r="H8" s="14" t="n">
        <v>0</v>
      </c>
      <c r="I8" s="15">
        <f>IF(B8="","",D8+E8+F8+G8+H8)</f>
        <v/>
      </c>
      <c r="J8" s="15">
        <f>IF(B8="","",IF('الإعدادات'!$B$13&gt;0,MIN(D8+E8,'الإعدادات'!$B$13),D8+E8))</f>
        <v/>
      </c>
      <c r="K8" s="15">
        <f>IF(B8="","",ROUND(J8*IFERROR(VLOOKUP(C8,'الإعدادات'!$A$6:$C$11,2,FALSE),0),2))</f>
        <v/>
      </c>
      <c r="L8" s="14" t="n">
        <v>0</v>
      </c>
      <c r="M8" s="16">
        <f>IF(B8="","",I8-K8-L8)</f>
        <v/>
      </c>
      <c r="N8" s="15">
        <f>IF(B8="","",ROUND(J8*IFERROR(VLOOKUP(C8,'الإعدادات'!$A$6:$C$11,3,FALSE),0),2))</f>
        <v/>
      </c>
      <c r="O8" s="15">
        <f>IF(B8="","",I8+N8)</f>
        <v/>
      </c>
    </row>
    <row r="9">
      <c r="A9" s="8" t="inlineStr">
        <is>
          <t>E-004</t>
        </is>
      </c>
      <c r="B9" s="8" t="inlineStr">
        <is>
          <t>موظف مثال رابع</t>
        </is>
      </c>
      <c r="C9" s="8" t="inlineStr">
        <is>
          <t>غير سعودي (أخطار مهنية 2% على صاحب العمل)</t>
        </is>
      </c>
      <c r="D9" s="14" t="n">
        <v>40000</v>
      </c>
      <c r="E9" s="14" t="n">
        <v>10000</v>
      </c>
      <c r="F9" s="14" t="n">
        <v>1500</v>
      </c>
      <c r="G9" s="14" t="n">
        <v>0</v>
      </c>
      <c r="H9" s="14" t="n">
        <v>0</v>
      </c>
      <c r="I9" s="15">
        <f>IF(B9="","",D9+E9+F9+G9+H9)</f>
        <v/>
      </c>
      <c r="J9" s="15">
        <f>IF(B9="","",IF('الإعدادات'!$B$13&gt;0,MIN(D9+E9,'الإعدادات'!$B$13),D9+E9))</f>
        <v/>
      </c>
      <c r="K9" s="15">
        <f>IF(B9="","",ROUND(J9*IFERROR(VLOOKUP(C9,'الإعدادات'!$A$6:$C$11,2,FALSE),0),2))</f>
        <v/>
      </c>
      <c r="L9" s="14" t="n">
        <v>0</v>
      </c>
      <c r="M9" s="16">
        <f>IF(B9="","",I9-K9-L9)</f>
        <v/>
      </c>
      <c r="N9" s="15">
        <f>IF(B9="","",ROUND(J9*IFERROR(VLOOKUP(C9,'الإعدادات'!$A$6:$C$11,3,FALSE),0),2))</f>
        <v/>
      </c>
      <c r="O9" s="15">
        <f>IF(B9="","",I9+N9)</f>
        <v/>
      </c>
    </row>
    <row r="10">
      <c r="A10" s="8" t="n"/>
      <c r="B10" s="8" t="n"/>
      <c r="C10" s="8" t="n"/>
      <c r="D10" s="14" t="n"/>
      <c r="E10" s="14" t="n"/>
      <c r="F10" s="14" t="n"/>
      <c r="G10" s="14" t="n"/>
      <c r="H10" s="14" t="n"/>
      <c r="I10" s="15">
        <f>IF(B10="","",D10+E10+F10+G10+H10)</f>
        <v/>
      </c>
      <c r="J10" s="15">
        <f>IF(B10="","",IF('الإعدادات'!$B$13&gt;0,MIN(D10+E10,'الإعدادات'!$B$13),D10+E10))</f>
        <v/>
      </c>
      <c r="K10" s="15">
        <f>IF(B10="","",ROUND(J10*IFERROR(VLOOKUP(C10,'الإعدادات'!$A$6:$C$11,2,FALSE),0),2))</f>
        <v/>
      </c>
      <c r="L10" s="14" t="n"/>
      <c r="M10" s="16">
        <f>IF(B10="","",I10-K10-L10)</f>
        <v/>
      </c>
      <c r="N10" s="15">
        <f>IF(B10="","",ROUND(J10*IFERROR(VLOOKUP(C10,'الإعدادات'!$A$6:$C$11,3,FALSE),0),2))</f>
        <v/>
      </c>
      <c r="O10" s="15">
        <f>IF(B10="","",I10+N10)</f>
        <v/>
      </c>
    </row>
    <row r="11">
      <c r="A11" s="8" t="n"/>
      <c r="B11" s="8" t="n"/>
      <c r="C11" s="8" t="n"/>
      <c r="D11" s="14" t="n"/>
      <c r="E11" s="14" t="n"/>
      <c r="F11" s="14" t="n"/>
      <c r="G11" s="14" t="n"/>
      <c r="H11" s="14" t="n"/>
      <c r="I11" s="15">
        <f>IF(B11="","",D11+E11+F11+G11+H11)</f>
        <v/>
      </c>
      <c r="J11" s="15">
        <f>IF(B11="","",IF('الإعدادات'!$B$13&gt;0,MIN(D11+E11,'الإعدادات'!$B$13),D11+E11))</f>
        <v/>
      </c>
      <c r="K11" s="15">
        <f>IF(B11="","",ROUND(J11*IFERROR(VLOOKUP(C11,'الإعدادات'!$A$6:$C$11,2,FALSE),0),2))</f>
        <v/>
      </c>
      <c r="L11" s="14" t="n"/>
      <c r="M11" s="16">
        <f>IF(B11="","",I11-K11-L11)</f>
        <v/>
      </c>
      <c r="N11" s="15">
        <f>IF(B11="","",ROUND(J11*IFERROR(VLOOKUP(C11,'الإعدادات'!$A$6:$C$11,3,FALSE),0),2))</f>
        <v/>
      </c>
      <c r="O11" s="15">
        <f>IF(B11="","",I11+N11)</f>
        <v/>
      </c>
    </row>
    <row r="12">
      <c r="A12" s="8" t="n"/>
      <c r="B12" s="8" t="n"/>
      <c r="C12" s="8" t="n"/>
      <c r="D12" s="14" t="n"/>
      <c r="E12" s="14" t="n"/>
      <c r="F12" s="14" t="n"/>
      <c r="G12" s="14" t="n"/>
      <c r="H12" s="14" t="n"/>
      <c r="I12" s="15">
        <f>IF(B12="","",D12+E12+F12+G12+H12)</f>
        <v/>
      </c>
      <c r="J12" s="15">
        <f>IF(B12="","",IF('الإعدادات'!$B$13&gt;0,MIN(D12+E12,'الإعدادات'!$B$13),D12+E12))</f>
        <v/>
      </c>
      <c r="K12" s="15">
        <f>IF(B12="","",ROUND(J12*IFERROR(VLOOKUP(C12,'الإعدادات'!$A$6:$C$11,2,FALSE),0),2))</f>
        <v/>
      </c>
      <c r="L12" s="14" t="n"/>
      <c r="M12" s="16">
        <f>IF(B12="","",I12-K12-L12)</f>
        <v/>
      </c>
      <c r="N12" s="15">
        <f>IF(B12="","",ROUND(J12*IFERROR(VLOOKUP(C12,'الإعدادات'!$A$6:$C$11,3,FALSE),0),2))</f>
        <v/>
      </c>
      <c r="O12" s="15">
        <f>IF(B12="","",I12+N12)</f>
        <v/>
      </c>
    </row>
    <row r="13">
      <c r="A13" s="8" t="n"/>
      <c r="B13" s="8" t="n"/>
      <c r="C13" s="8" t="n"/>
      <c r="D13" s="14" t="n"/>
      <c r="E13" s="14" t="n"/>
      <c r="F13" s="14" t="n"/>
      <c r="G13" s="14" t="n"/>
      <c r="H13" s="14" t="n"/>
      <c r="I13" s="15">
        <f>IF(B13="","",D13+E13+F13+G13+H13)</f>
        <v/>
      </c>
      <c r="J13" s="15">
        <f>IF(B13="","",IF('الإعدادات'!$B$13&gt;0,MIN(D13+E13,'الإعدادات'!$B$13),D13+E13))</f>
        <v/>
      </c>
      <c r="K13" s="15">
        <f>IF(B13="","",ROUND(J13*IFERROR(VLOOKUP(C13,'الإعدادات'!$A$6:$C$11,2,FALSE),0),2))</f>
        <v/>
      </c>
      <c r="L13" s="14" t="n"/>
      <c r="M13" s="16">
        <f>IF(B13="","",I13-K13-L13)</f>
        <v/>
      </c>
      <c r="N13" s="15">
        <f>IF(B13="","",ROUND(J13*IFERROR(VLOOKUP(C13,'الإعدادات'!$A$6:$C$11,3,FALSE),0),2))</f>
        <v/>
      </c>
      <c r="O13" s="15">
        <f>IF(B13="","",I13+N13)</f>
        <v/>
      </c>
    </row>
    <row r="14">
      <c r="A14" s="8" t="n"/>
      <c r="B14" s="8" t="n"/>
      <c r="C14" s="8" t="n"/>
      <c r="D14" s="14" t="n"/>
      <c r="E14" s="14" t="n"/>
      <c r="F14" s="14" t="n"/>
      <c r="G14" s="14" t="n"/>
      <c r="H14" s="14" t="n"/>
      <c r="I14" s="15">
        <f>IF(B14="","",D14+E14+F14+G14+H14)</f>
        <v/>
      </c>
      <c r="J14" s="15">
        <f>IF(B14="","",IF('الإعدادات'!$B$13&gt;0,MIN(D14+E14,'الإعدادات'!$B$13),D14+E14))</f>
        <v/>
      </c>
      <c r="K14" s="15">
        <f>IF(B14="","",ROUND(J14*IFERROR(VLOOKUP(C14,'الإعدادات'!$A$6:$C$11,2,FALSE),0),2))</f>
        <v/>
      </c>
      <c r="L14" s="14" t="n"/>
      <c r="M14" s="16">
        <f>IF(B14="","",I14-K14-L14)</f>
        <v/>
      </c>
      <c r="N14" s="15">
        <f>IF(B14="","",ROUND(J14*IFERROR(VLOOKUP(C14,'الإعدادات'!$A$6:$C$11,3,FALSE),0),2))</f>
        <v/>
      </c>
      <c r="O14" s="15">
        <f>IF(B14="","",I14+N14)</f>
        <v/>
      </c>
    </row>
    <row r="15">
      <c r="A15" s="8" t="n"/>
      <c r="B15" s="8" t="n"/>
      <c r="C15" s="8" t="n"/>
      <c r="D15" s="14" t="n"/>
      <c r="E15" s="14" t="n"/>
      <c r="F15" s="14" t="n"/>
      <c r="G15" s="14" t="n"/>
      <c r="H15" s="14" t="n"/>
      <c r="I15" s="15">
        <f>IF(B15="","",D15+E15+F15+G15+H15)</f>
        <v/>
      </c>
      <c r="J15" s="15">
        <f>IF(B15="","",IF('الإعدادات'!$B$13&gt;0,MIN(D15+E15,'الإعدادات'!$B$13),D15+E15))</f>
        <v/>
      </c>
      <c r="K15" s="15">
        <f>IF(B15="","",ROUND(J15*IFERROR(VLOOKUP(C15,'الإعدادات'!$A$6:$C$11,2,FALSE),0),2))</f>
        <v/>
      </c>
      <c r="L15" s="14" t="n"/>
      <c r="M15" s="16">
        <f>IF(B15="","",I15-K15-L15)</f>
        <v/>
      </c>
      <c r="N15" s="15">
        <f>IF(B15="","",ROUND(J15*IFERROR(VLOOKUP(C15,'الإعدادات'!$A$6:$C$11,3,FALSE),0),2))</f>
        <v/>
      </c>
      <c r="O15" s="15">
        <f>IF(B15="","",I15+N15)</f>
        <v/>
      </c>
    </row>
    <row r="16">
      <c r="A16" s="8" t="n"/>
      <c r="B16" s="8" t="n"/>
      <c r="C16" s="8" t="n"/>
      <c r="D16" s="14" t="n"/>
      <c r="E16" s="14" t="n"/>
      <c r="F16" s="14" t="n"/>
      <c r="G16" s="14" t="n"/>
      <c r="H16" s="14" t="n"/>
      <c r="I16" s="15">
        <f>IF(B16="","",D16+E16+F16+G16+H16)</f>
        <v/>
      </c>
      <c r="J16" s="15">
        <f>IF(B16="","",IF('الإعدادات'!$B$13&gt;0,MIN(D16+E16,'الإعدادات'!$B$13),D16+E16))</f>
        <v/>
      </c>
      <c r="K16" s="15">
        <f>IF(B16="","",ROUND(J16*IFERROR(VLOOKUP(C16,'الإعدادات'!$A$6:$C$11,2,FALSE),0),2))</f>
        <v/>
      </c>
      <c r="L16" s="14" t="n"/>
      <c r="M16" s="16">
        <f>IF(B16="","",I16-K16-L16)</f>
        <v/>
      </c>
      <c r="N16" s="15">
        <f>IF(B16="","",ROUND(J16*IFERROR(VLOOKUP(C16,'الإعدادات'!$A$6:$C$11,3,FALSE),0),2))</f>
        <v/>
      </c>
      <c r="O16" s="15">
        <f>IF(B16="","",I16+N16)</f>
        <v/>
      </c>
    </row>
    <row r="17">
      <c r="A17" s="8" t="n"/>
      <c r="B17" s="8" t="n"/>
      <c r="C17" s="8" t="n"/>
      <c r="D17" s="14" t="n"/>
      <c r="E17" s="14" t="n"/>
      <c r="F17" s="14" t="n"/>
      <c r="G17" s="14" t="n"/>
      <c r="H17" s="14" t="n"/>
      <c r="I17" s="15">
        <f>IF(B17="","",D17+E17+F17+G17+H17)</f>
        <v/>
      </c>
      <c r="J17" s="15">
        <f>IF(B17="","",IF('الإعدادات'!$B$13&gt;0,MIN(D17+E17,'الإعدادات'!$B$13),D17+E17))</f>
        <v/>
      </c>
      <c r="K17" s="15">
        <f>IF(B17="","",ROUND(J17*IFERROR(VLOOKUP(C17,'الإعدادات'!$A$6:$C$11,2,FALSE),0),2))</f>
        <v/>
      </c>
      <c r="L17" s="14" t="n"/>
      <c r="M17" s="16">
        <f>IF(B17="","",I17-K17-L17)</f>
        <v/>
      </c>
      <c r="N17" s="15">
        <f>IF(B17="","",ROUND(J17*IFERROR(VLOOKUP(C17,'الإعدادات'!$A$6:$C$11,3,FALSE),0),2))</f>
        <v/>
      </c>
      <c r="O17" s="15">
        <f>IF(B17="","",I17+N17)</f>
        <v/>
      </c>
    </row>
    <row r="18">
      <c r="A18" s="8" t="n"/>
      <c r="B18" s="8" t="n"/>
      <c r="C18" s="8" t="n"/>
      <c r="D18" s="14" t="n"/>
      <c r="E18" s="14" t="n"/>
      <c r="F18" s="14" t="n"/>
      <c r="G18" s="14" t="n"/>
      <c r="H18" s="14" t="n"/>
      <c r="I18" s="15">
        <f>IF(B18="","",D18+E18+F18+G18+H18)</f>
        <v/>
      </c>
      <c r="J18" s="15">
        <f>IF(B18="","",IF('الإعدادات'!$B$13&gt;0,MIN(D18+E18,'الإعدادات'!$B$13),D18+E18))</f>
        <v/>
      </c>
      <c r="K18" s="15">
        <f>IF(B18="","",ROUND(J18*IFERROR(VLOOKUP(C18,'الإعدادات'!$A$6:$C$11,2,FALSE),0),2))</f>
        <v/>
      </c>
      <c r="L18" s="14" t="n"/>
      <c r="M18" s="16">
        <f>IF(B18="","",I18-K18-L18)</f>
        <v/>
      </c>
      <c r="N18" s="15">
        <f>IF(B18="","",ROUND(J18*IFERROR(VLOOKUP(C18,'الإعدادات'!$A$6:$C$11,3,FALSE),0),2))</f>
        <v/>
      </c>
      <c r="O18" s="15">
        <f>IF(B18="","",I18+N18)</f>
        <v/>
      </c>
    </row>
    <row r="19">
      <c r="A19" s="8" t="n"/>
      <c r="B19" s="8" t="n"/>
      <c r="C19" s="8" t="n"/>
      <c r="D19" s="14" t="n"/>
      <c r="E19" s="14" t="n"/>
      <c r="F19" s="14" t="n"/>
      <c r="G19" s="14" t="n"/>
      <c r="H19" s="14" t="n"/>
      <c r="I19" s="15">
        <f>IF(B19="","",D19+E19+F19+G19+H19)</f>
        <v/>
      </c>
      <c r="J19" s="15">
        <f>IF(B19="","",IF('الإعدادات'!$B$13&gt;0,MIN(D19+E19,'الإعدادات'!$B$13),D19+E19))</f>
        <v/>
      </c>
      <c r="K19" s="15">
        <f>IF(B19="","",ROUND(J19*IFERROR(VLOOKUP(C19,'الإعدادات'!$A$6:$C$11,2,FALSE),0),2))</f>
        <v/>
      </c>
      <c r="L19" s="14" t="n"/>
      <c r="M19" s="16">
        <f>IF(B19="","",I19-K19-L19)</f>
        <v/>
      </c>
      <c r="N19" s="15">
        <f>IF(B19="","",ROUND(J19*IFERROR(VLOOKUP(C19,'الإعدادات'!$A$6:$C$11,3,FALSE),0),2))</f>
        <v/>
      </c>
      <c r="O19" s="15">
        <f>IF(B19="","",I19+N19)</f>
        <v/>
      </c>
    </row>
    <row r="20">
      <c r="A20" s="8" t="n"/>
      <c r="B20" s="8" t="n"/>
      <c r="C20" s="8" t="n"/>
      <c r="D20" s="14" t="n"/>
      <c r="E20" s="14" t="n"/>
      <c r="F20" s="14" t="n"/>
      <c r="G20" s="14" t="n"/>
      <c r="H20" s="14" t="n"/>
      <c r="I20" s="15">
        <f>IF(B20="","",D20+E20+F20+G20+H20)</f>
        <v/>
      </c>
      <c r="J20" s="15">
        <f>IF(B20="","",IF('الإعدادات'!$B$13&gt;0,MIN(D20+E20,'الإعدادات'!$B$13),D20+E20))</f>
        <v/>
      </c>
      <c r="K20" s="15">
        <f>IF(B20="","",ROUND(J20*IFERROR(VLOOKUP(C20,'الإعدادات'!$A$6:$C$11,2,FALSE),0),2))</f>
        <v/>
      </c>
      <c r="L20" s="14" t="n"/>
      <c r="M20" s="16">
        <f>IF(B20="","",I20-K20-L20)</f>
        <v/>
      </c>
      <c r="N20" s="15">
        <f>IF(B20="","",ROUND(J20*IFERROR(VLOOKUP(C20,'الإعدادات'!$A$6:$C$11,3,FALSE),0),2))</f>
        <v/>
      </c>
      <c r="O20" s="15">
        <f>IF(B20="","",I20+N20)</f>
        <v/>
      </c>
    </row>
    <row r="21">
      <c r="A21" s="8" t="n"/>
      <c r="B21" s="8" t="n"/>
      <c r="C21" s="8" t="n"/>
      <c r="D21" s="14" t="n"/>
      <c r="E21" s="14" t="n"/>
      <c r="F21" s="14" t="n"/>
      <c r="G21" s="14" t="n"/>
      <c r="H21" s="14" t="n"/>
      <c r="I21" s="15">
        <f>IF(B21="","",D21+E21+F21+G21+H21)</f>
        <v/>
      </c>
      <c r="J21" s="15">
        <f>IF(B21="","",IF('الإعدادات'!$B$13&gt;0,MIN(D21+E21,'الإعدادات'!$B$13),D21+E21))</f>
        <v/>
      </c>
      <c r="K21" s="15">
        <f>IF(B21="","",ROUND(J21*IFERROR(VLOOKUP(C21,'الإعدادات'!$A$6:$C$11,2,FALSE),0),2))</f>
        <v/>
      </c>
      <c r="L21" s="14" t="n"/>
      <c r="M21" s="16">
        <f>IF(B21="","",I21-K21-L21)</f>
        <v/>
      </c>
      <c r="N21" s="15">
        <f>IF(B21="","",ROUND(J21*IFERROR(VLOOKUP(C21,'الإعدادات'!$A$6:$C$11,3,FALSE),0),2))</f>
        <v/>
      </c>
      <c r="O21" s="15">
        <f>IF(B21="","",I21+N21)</f>
        <v/>
      </c>
    </row>
    <row r="22">
      <c r="A22" s="8" t="n"/>
      <c r="B22" s="8" t="n"/>
      <c r="C22" s="8" t="n"/>
      <c r="D22" s="14" t="n"/>
      <c r="E22" s="14" t="n"/>
      <c r="F22" s="14" t="n"/>
      <c r="G22" s="14" t="n"/>
      <c r="H22" s="14" t="n"/>
      <c r="I22" s="15">
        <f>IF(B22="","",D22+E22+F22+G22+H22)</f>
        <v/>
      </c>
      <c r="J22" s="15">
        <f>IF(B22="","",IF('الإعدادات'!$B$13&gt;0,MIN(D22+E22,'الإعدادات'!$B$13),D22+E22))</f>
        <v/>
      </c>
      <c r="K22" s="15">
        <f>IF(B22="","",ROUND(J22*IFERROR(VLOOKUP(C22,'الإعدادات'!$A$6:$C$11,2,FALSE),0),2))</f>
        <v/>
      </c>
      <c r="L22" s="14" t="n"/>
      <c r="M22" s="16">
        <f>IF(B22="","",I22-K22-L22)</f>
        <v/>
      </c>
      <c r="N22" s="15">
        <f>IF(B22="","",ROUND(J22*IFERROR(VLOOKUP(C22,'الإعدادات'!$A$6:$C$11,3,FALSE),0),2))</f>
        <v/>
      </c>
      <c r="O22" s="15">
        <f>IF(B22="","",I22+N22)</f>
        <v/>
      </c>
    </row>
    <row r="23">
      <c r="A23" s="8" t="n"/>
      <c r="B23" s="8" t="n"/>
      <c r="C23" s="8" t="n"/>
      <c r="D23" s="14" t="n"/>
      <c r="E23" s="14" t="n"/>
      <c r="F23" s="14" t="n"/>
      <c r="G23" s="14" t="n"/>
      <c r="H23" s="14" t="n"/>
      <c r="I23" s="15">
        <f>IF(B23="","",D23+E23+F23+G23+H23)</f>
        <v/>
      </c>
      <c r="J23" s="15">
        <f>IF(B23="","",IF('الإعدادات'!$B$13&gt;0,MIN(D23+E23,'الإعدادات'!$B$13),D23+E23))</f>
        <v/>
      </c>
      <c r="K23" s="15">
        <f>IF(B23="","",ROUND(J23*IFERROR(VLOOKUP(C23,'الإعدادات'!$A$6:$C$11,2,FALSE),0),2))</f>
        <v/>
      </c>
      <c r="L23" s="14" t="n"/>
      <c r="M23" s="16">
        <f>IF(B23="","",I23-K23-L23)</f>
        <v/>
      </c>
      <c r="N23" s="15">
        <f>IF(B23="","",ROUND(J23*IFERROR(VLOOKUP(C23,'الإعدادات'!$A$6:$C$11,3,FALSE),0),2))</f>
        <v/>
      </c>
      <c r="O23" s="15">
        <f>IF(B23="","",I23+N23)</f>
        <v/>
      </c>
    </row>
    <row r="24">
      <c r="A24" s="8" t="n"/>
      <c r="B24" s="8" t="n"/>
      <c r="C24" s="8" t="n"/>
      <c r="D24" s="14" t="n"/>
      <c r="E24" s="14" t="n"/>
      <c r="F24" s="14" t="n"/>
      <c r="G24" s="14" t="n"/>
      <c r="H24" s="14" t="n"/>
      <c r="I24" s="15">
        <f>IF(B24="","",D24+E24+F24+G24+H24)</f>
        <v/>
      </c>
      <c r="J24" s="15">
        <f>IF(B24="","",IF('الإعدادات'!$B$13&gt;0,MIN(D24+E24,'الإعدادات'!$B$13),D24+E24))</f>
        <v/>
      </c>
      <c r="K24" s="15">
        <f>IF(B24="","",ROUND(J24*IFERROR(VLOOKUP(C24,'الإعدادات'!$A$6:$C$11,2,FALSE),0),2))</f>
        <v/>
      </c>
      <c r="L24" s="14" t="n"/>
      <c r="M24" s="16">
        <f>IF(B24="","",I24-K24-L24)</f>
        <v/>
      </c>
      <c r="N24" s="15">
        <f>IF(B24="","",ROUND(J24*IFERROR(VLOOKUP(C24,'الإعدادات'!$A$6:$C$11,3,FALSE),0),2))</f>
        <v/>
      </c>
      <c r="O24" s="15">
        <f>IF(B24="","",I24+N24)</f>
        <v/>
      </c>
    </row>
    <row r="25">
      <c r="A25" s="8" t="n"/>
      <c r="B25" s="8" t="n"/>
      <c r="C25" s="8" t="n"/>
      <c r="D25" s="14" t="n"/>
      <c r="E25" s="14" t="n"/>
      <c r="F25" s="14" t="n"/>
      <c r="G25" s="14" t="n"/>
      <c r="H25" s="14" t="n"/>
      <c r="I25" s="15">
        <f>IF(B25="","",D25+E25+F25+G25+H25)</f>
        <v/>
      </c>
      <c r="J25" s="15">
        <f>IF(B25="","",IF('الإعدادات'!$B$13&gt;0,MIN(D25+E25,'الإعدادات'!$B$13),D25+E25))</f>
        <v/>
      </c>
      <c r="K25" s="15">
        <f>IF(B25="","",ROUND(J25*IFERROR(VLOOKUP(C25,'الإعدادات'!$A$6:$C$11,2,FALSE),0),2))</f>
        <v/>
      </c>
      <c r="L25" s="14" t="n"/>
      <c r="M25" s="16">
        <f>IF(B25="","",I25-K25-L25)</f>
        <v/>
      </c>
      <c r="N25" s="15">
        <f>IF(B25="","",ROUND(J25*IFERROR(VLOOKUP(C25,'الإعدادات'!$A$6:$C$11,3,FALSE),0),2))</f>
        <v/>
      </c>
      <c r="O25" s="15">
        <f>IF(B25="","",I25+N25)</f>
        <v/>
      </c>
    </row>
    <row r="26">
      <c r="A26" s="8" t="n"/>
      <c r="B26" s="8" t="n"/>
      <c r="C26" s="8" t="n"/>
      <c r="D26" s="14" t="n"/>
      <c r="E26" s="14" t="n"/>
      <c r="F26" s="14" t="n"/>
      <c r="G26" s="14" t="n"/>
      <c r="H26" s="14" t="n"/>
      <c r="I26" s="15">
        <f>IF(B26="","",D26+E26+F26+G26+H26)</f>
        <v/>
      </c>
      <c r="J26" s="15">
        <f>IF(B26="","",IF('الإعدادات'!$B$13&gt;0,MIN(D26+E26,'الإعدادات'!$B$13),D26+E26))</f>
        <v/>
      </c>
      <c r="K26" s="15">
        <f>IF(B26="","",ROUND(J26*IFERROR(VLOOKUP(C26,'الإعدادات'!$A$6:$C$11,2,FALSE),0),2))</f>
        <v/>
      </c>
      <c r="L26" s="14" t="n"/>
      <c r="M26" s="16">
        <f>IF(B26="","",I26-K26-L26)</f>
        <v/>
      </c>
      <c r="N26" s="15">
        <f>IF(B26="","",ROUND(J26*IFERROR(VLOOKUP(C26,'الإعدادات'!$A$6:$C$11,3,FALSE),0),2))</f>
        <v/>
      </c>
      <c r="O26" s="15">
        <f>IF(B26="","",I26+N26)</f>
        <v/>
      </c>
    </row>
    <row r="27">
      <c r="A27" s="8" t="n"/>
      <c r="B27" s="8" t="n"/>
      <c r="C27" s="8" t="n"/>
      <c r="D27" s="14" t="n"/>
      <c r="E27" s="14" t="n"/>
      <c r="F27" s="14" t="n"/>
      <c r="G27" s="14" t="n"/>
      <c r="H27" s="14" t="n"/>
      <c r="I27" s="15">
        <f>IF(B27="","",D27+E27+F27+G27+H27)</f>
        <v/>
      </c>
      <c r="J27" s="15">
        <f>IF(B27="","",IF('الإعدادات'!$B$13&gt;0,MIN(D27+E27,'الإعدادات'!$B$13),D27+E27))</f>
        <v/>
      </c>
      <c r="K27" s="15">
        <f>IF(B27="","",ROUND(J27*IFERROR(VLOOKUP(C27,'الإعدادات'!$A$6:$C$11,2,FALSE),0),2))</f>
        <v/>
      </c>
      <c r="L27" s="14" t="n"/>
      <c r="M27" s="16">
        <f>IF(B27="","",I27-K27-L27)</f>
        <v/>
      </c>
      <c r="N27" s="15">
        <f>IF(B27="","",ROUND(J27*IFERROR(VLOOKUP(C27,'الإعدادات'!$A$6:$C$11,3,FALSE),0),2))</f>
        <v/>
      </c>
      <c r="O27" s="15">
        <f>IF(B27="","",I27+N27)</f>
        <v/>
      </c>
    </row>
    <row r="28">
      <c r="A28" s="8" t="n"/>
      <c r="B28" s="8" t="n"/>
      <c r="C28" s="8" t="n"/>
      <c r="D28" s="14" t="n"/>
      <c r="E28" s="14" t="n"/>
      <c r="F28" s="14" t="n"/>
      <c r="G28" s="14" t="n"/>
      <c r="H28" s="14" t="n"/>
      <c r="I28" s="15">
        <f>IF(B28="","",D28+E28+F28+G28+H28)</f>
        <v/>
      </c>
      <c r="J28" s="15">
        <f>IF(B28="","",IF('الإعدادات'!$B$13&gt;0,MIN(D28+E28,'الإعدادات'!$B$13),D28+E28))</f>
        <v/>
      </c>
      <c r="K28" s="15">
        <f>IF(B28="","",ROUND(J28*IFERROR(VLOOKUP(C28,'الإعدادات'!$A$6:$C$11,2,FALSE),0),2))</f>
        <v/>
      </c>
      <c r="L28" s="14" t="n"/>
      <c r="M28" s="16">
        <f>IF(B28="","",I28-K28-L28)</f>
        <v/>
      </c>
      <c r="N28" s="15">
        <f>IF(B28="","",ROUND(J28*IFERROR(VLOOKUP(C28,'الإعدادات'!$A$6:$C$11,3,FALSE),0),2))</f>
        <v/>
      </c>
      <c r="O28" s="15">
        <f>IF(B28="","",I28+N28)</f>
        <v/>
      </c>
    </row>
    <row r="29">
      <c r="A29" s="8" t="n"/>
      <c r="B29" s="8" t="n"/>
      <c r="C29" s="8" t="n"/>
      <c r="D29" s="14" t="n"/>
      <c r="E29" s="14" t="n"/>
      <c r="F29" s="14" t="n"/>
      <c r="G29" s="14" t="n"/>
      <c r="H29" s="14" t="n"/>
      <c r="I29" s="15">
        <f>IF(B29="","",D29+E29+F29+G29+H29)</f>
        <v/>
      </c>
      <c r="J29" s="15">
        <f>IF(B29="","",IF('الإعدادات'!$B$13&gt;0,MIN(D29+E29,'الإعدادات'!$B$13),D29+E29))</f>
        <v/>
      </c>
      <c r="K29" s="15">
        <f>IF(B29="","",ROUND(J29*IFERROR(VLOOKUP(C29,'الإعدادات'!$A$6:$C$11,2,FALSE),0),2))</f>
        <v/>
      </c>
      <c r="L29" s="14" t="n"/>
      <c r="M29" s="16">
        <f>IF(B29="","",I29-K29-L29)</f>
        <v/>
      </c>
      <c r="N29" s="15">
        <f>IF(B29="","",ROUND(J29*IFERROR(VLOOKUP(C29,'الإعدادات'!$A$6:$C$11,3,FALSE),0),2))</f>
        <v/>
      </c>
      <c r="O29" s="15">
        <f>IF(B29="","",I29+N29)</f>
        <v/>
      </c>
    </row>
    <row r="30">
      <c r="A30" s="8" t="n"/>
      <c r="B30" s="8" t="n"/>
      <c r="C30" s="8" t="n"/>
      <c r="D30" s="14" t="n"/>
      <c r="E30" s="14" t="n"/>
      <c r="F30" s="14" t="n"/>
      <c r="G30" s="14" t="n"/>
      <c r="H30" s="14" t="n"/>
      <c r="I30" s="15">
        <f>IF(B30="","",D30+E30+F30+G30+H30)</f>
        <v/>
      </c>
      <c r="J30" s="15">
        <f>IF(B30="","",IF('الإعدادات'!$B$13&gt;0,MIN(D30+E30,'الإعدادات'!$B$13),D30+E30))</f>
        <v/>
      </c>
      <c r="K30" s="15">
        <f>IF(B30="","",ROUND(J30*IFERROR(VLOOKUP(C30,'الإعدادات'!$A$6:$C$11,2,FALSE),0),2))</f>
        <v/>
      </c>
      <c r="L30" s="14" t="n"/>
      <c r="M30" s="16">
        <f>IF(B30="","",I30-K30-L30)</f>
        <v/>
      </c>
      <c r="N30" s="15">
        <f>IF(B30="","",ROUND(J30*IFERROR(VLOOKUP(C30,'الإعدادات'!$A$6:$C$11,3,FALSE),0),2))</f>
        <v/>
      </c>
      <c r="O30" s="15">
        <f>IF(B30="","",I30+N30)</f>
        <v/>
      </c>
    </row>
    <row r="31">
      <c r="A31" s="8" t="n"/>
      <c r="B31" s="8" t="n"/>
      <c r="C31" s="8" t="n"/>
      <c r="D31" s="14" t="n"/>
      <c r="E31" s="14" t="n"/>
      <c r="F31" s="14" t="n"/>
      <c r="G31" s="14" t="n"/>
      <c r="H31" s="14" t="n"/>
      <c r="I31" s="15">
        <f>IF(B31="","",D31+E31+F31+G31+H31)</f>
        <v/>
      </c>
      <c r="J31" s="15">
        <f>IF(B31="","",IF('الإعدادات'!$B$13&gt;0,MIN(D31+E31,'الإعدادات'!$B$13),D31+E31))</f>
        <v/>
      </c>
      <c r="K31" s="15">
        <f>IF(B31="","",ROUND(J31*IFERROR(VLOOKUP(C31,'الإعدادات'!$A$6:$C$11,2,FALSE),0),2))</f>
        <v/>
      </c>
      <c r="L31" s="14" t="n"/>
      <c r="M31" s="16">
        <f>IF(B31="","",I31-K31-L31)</f>
        <v/>
      </c>
      <c r="N31" s="15">
        <f>IF(B31="","",ROUND(J31*IFERROR(VLOOKUP(C31,'الإعدادات'!$A$6:$C$11,3,FALSE),0),2))</f>
        <v/>
      </c>
      <c r="O31" s="15">
        <f>IF(B31="","",I31+N31)</f>
        <v/>
      </c>
    </row>
    <row r="32">
      <c r="A32" s="8" t="n"/>
      <c r="B32" s="8" t="n"/>
      <c r="C32" s="8" t="n"/>
      <c r="D32" s="14" t="n"/>
      <c r="E32" s="14" t="n"/>
      <c r="F32" s="14" t="n"/>
      <c r="G32" s="14" t="n"/>
      <c r="H32" s="14" t="n"/>
      <c r="I32" s="15">
        <f>IF(B32="","",D32+E32+F32+G32+H32)</f>
        <v/>
      </c>
      <c r="J32" s="15">
        <f>IF(B32="","",IF('الإعدادات'!$B$13&gt;0,MIN(D32+E32,'الإعدادات'!$B$13),D32+E32))</f>
        <v/>
      </c>
      <c r="K32" s="15">
        <f>IF(B32="","",ROUND(J32*IFERROR(VLOOKUP(C32,'الإعدادات'!$A$6:$C$11,2,FALSE),0),2))</f>
        <v/>
      </c>
      <c r="L32" s="14" t="n"/>
      <c r="M32" s="16">
        <f>IF(B32="","",I32-K32-L32)</f>
        <v/>
      </c>
      <c r="N32" s="15">
        <f>IF(B32="","",ROUND(J32*IFERROR(VLOOKUP(C32,'الإعدادات'!$A$6:$C$11,3,FALSE),0),2))</f>
        <v/>
      </c>
      <c r="O32" s="15">
        <f>IF(B32="","",I32+N32)</f>
        <v/>
      </c>
    </row>
    <row r="33">
      <c r="A33" s="8" t="n"/>
      <c r="B33" s="8" t="n"/>
      <c r="C33" s="8" t="n"/>
      <c r="D33" s="14" t="n"/>
      <c r="E33" s="14" t="n"/>
      <c r="F33" s="14" t="n"/>
      <c r="G33" s="14" t="n"/>
      <c r="H33" s="14" t="n"/>
      <c r="I33" s="15">
        <f>IF(B33="","",D33+E33+F33+G33+H33)</f>
        <v/>
      </c>
      <c r="J33" s="15">
        <f>IF(B33="","",IF('الإعدادات'!$B$13&gt;0,MIN(D33+E33,'الإعدادات'!$B$13),D33+E33))</f>
        <v/>
      </c>
      <c r="K33" s="15">
        <f>IF(B33="","",ROUND(J33*IFERROR(VLOOKUP(C33,'الإعدادات'!$A$6:$C$11,2,FALSE),0),2))</f>
        <v/>
      </c>
      <c r="L33" s="14" t="n"/>
      <c r="M33" s="16">
        <f>IF(B33="","",I33-K33-L33)</f>
        <v/>
      </c>
      <c r="N33" s="15">
        <f>IF(B33="","",ROUND(J33*IFERROR(VLOOKUP(C33,'الإعدادات'!$A$6:$C$11,3,FALSE),0),2))</f>
        <v/>
      </c>
      <c r="O33" s="15">
        <f>IF(B33="","",I33+N33)</f>
        <v/>
      </c>
    </row>
    <row r="34">
      <c r="A34" s="8" t="n"/>
      <c r="B34" s="8" t="n"/>
      <c r="C34" s="8" t="n"/>
      <c r="D34" s="14" t="n"/>
      <c r="E34" s="14" t="n"/>
      <c r="F34" s="14" t="n"/>
      <c r="G34" s="14" t="n"/>
      <c r="H34" s="14" t="n"/>
      <c r="I34" s="15">
        <f>IF(B34="","",D34+E34+F34+G34+H34)</f>
        <v/>
      </c>
      <c r="J34" s="15">
        <f>IF(B34="","",IF('الإعدادات'!$B$13&gt;0,MIN(D34+E34,'الإعدادات'!$B$13),D34+E34))</f>
        <v/>
      </c>
      <c r="K34" s="15">
        <f>IF(B34="","",ROUND(J34*IFERROR(VLOOKUP(C34,'الإعدادات'!$A$6:$C$11,2,FALSE),0),2))</f>
        <v/>
      </c>
      <c r="L34" s="14" t="n"/>
      <c r="M34" s="16">
        <f>IF(B34="","",I34-K34-L34)</f>
        <v/>
      </c>
      <c r="N34" s="15">
        <f>IF(B34="","",ROUND(J34*IFERROR(VLOOKUP(C34,'الإعدادات'!$A$6:$C$11,3,FALSE),0),2))</f>
        <v/>
      </c>
      <c r="O34" s="15">
        <f>IF(B34="","",I34+N34)</f>
        <v/>
      </c>
    </row>
    <row r="35">
      <c r="A35" s="8" t="n"/>
      <c r="B35" s="8" t="n"/>
      <c r="C35" s="8" t="n"/>
      <c r="D35" s="14" t="n"/>
      <c r="E35" s="14" t="n"/>
      <c r="F35" s="14" t="n"/>
      <c r="G35" s="14" t="n"/>
      <c r="H35" s="14" t="n"/>
      <c r="I35" s="15">
        <f>IF(B35="","",D35+E35+F35+G35+H35)</f>
        <v/>
      </c>
      <c r="J35" s="15">
        <f>IF(B35="","",IF('الإعدادات'!$B$13&gt;0,MIN(D35+E35,'الإعدادات'!$B$13),D35+E35))</f>
        <v/>
      </c>
      <c r="K35" s="15">
        <f>IF(B35="","",ROUND(J35*IFERROR(VLOOKUP(C35,'الإعدادات'!$A$6:$C$11,2,FALSE),0),2))</f>
        <v/>
      </c>
      <c r="L35" s="14" t="n"/>
      <c r="M35" s="16">
        <f>IF(B35="","",I35-K35-L35)</f>
        <v/>
      </c>
      <c r="N35" s="15">
        <f>IF(B35="","",ROUND(J35*IFERROR(VLOOKUP(C35,'الإعدادات'!$A$6:$C$11,3,FALSE),0),2))</f>
        <v/>
      </c>
      <c r="O35" s="15">
        <f>IF(B35="","",I35+N35)</f>
        <v/>
      </c>
    </row>
    <row r="36">
      <c r="A36" s="8" t="n"/>
      <c r="B36" s="8" t="n"/>
      <c r="C36" s="8" t="n"/>
      <c r="D36" s="14" t="n"/>
      <c r="E36" s="14" t="n"/>
      <c r="F36" s="14" t="n"/>
      <c r="G36" s="14" t="n"/>
      <c r="H36" s="14" t="n"/>
      <c r="I36" s="15">
        <f>IF(B36="","",D36+E36+F36+G36+H36)</f>
        <v/>
      </c>
      <c r="J36" s="15">
        <f>IF(B36="","",IF('الإعدادات'!$B$13&gt;0,MIN(D36+E36,'الإعدادات'!$B$13),D36+E36))</f>
        <v/>
      </c>
      <c r="K36" s="15">
        <f>IF(B36="","",ROUND(J36*IFERROR(VLOOKUP(C36,'الإعدادات'!$A$6:$C$11,2,FALSE),0),2))</f>
        <v/>
      </c>
      <c r="L36" s="14" t="n"/>
      <c r="M36" s="16">
        <f>IF(B36="","",I36-K36-L36)</f>
        <v/>
      </c>
      <c r="N36" s="15">
        <f>IF(B36="","",ROUND(J36*IFERROR(VLOOKUP(C36,'الإعدادات'!$A$6:$C$11,3,FALSE),0),2))</f>
        <v/>
      </c>
      <c r="O36" s="15">
        <f>IF(B36="","",I36+N36)</f>
        <v/>
      </c>
    </row>
    <row r="37">
      <c r="A37" s="8" t="n"/>
      <c r="B37" s="8" t="n"/>
      <c r="C37" s="8" t="n"/>
      <c r="D37" s="14" t="n"/>
      <c r="E37" s="14" t="n"/>
      <c r="F37" s="14" t="n"/>
      <c r="G37" s="14" t="n"/>
      <c r="H37" s="14" t="n"/>
      <c r="I37" s="15">
        <f>IF(B37="","",D37+E37+F37+G37+H37)</f>
        <v/>
      </c>
      <c r="J37" s="15">
        <f>IF(B37="","",IF('الإعدادات'!$B$13&gt;0,MIN(D37+E37,'الإعدادات'!$B$13),D37+E37))</f>
        <v/>
      </c>
      <c r="K37" s="15">
        <f>IF(B37="","",ROUND(J37*IFERROR(VLOOKUP(C37,'الإعدادات'!$A$6:$C$11,2,FALSE),0),2))</f>
        <v/>
      </c>
      <c r="L37" s="14" t="n"/>
      <c r="M37" s="16">
        <f>IF(B37="","",I37-K37-L37)</f>
        <v/>
      </c>
      <c r="N37" s="15">
        <f>IF(B37="","",ROUND(J37*IFERROR(VLOOKUP(C37,'الإعدادات'!$A$6:$C$11,3,FALSE),0),2))</f>
        <v/>
      </c>
      <c r="O37" s="15">
        <f>IF(B37="","",I37+N37)</f>
        <v/>
      </c>
    </row>
    <row r="38">
      <c r="A38" s="8" t="n"/>
      <c r="B38" s="8" t="n"/>
      <c r="C38" s="8" t="n"/>
      <c r="D38" s="14" t="n"/>
      <c r="E38" s="14" t="n"/>
      <c r="F38" s="14" t="n"/>
      <c r="G38" s="14" t="n"/>
      <c r="H38" s="14" t="n"/>
      <c r="I38" s="15">
        <f>IF(B38="","",D38+E38+F38+G38+H38)</f>
        <v/>
      </c>
      <c r="J38" s="15">
        <f>IF(B38="","",IF('الإعدادات'!$B$13&gt;0,MIN(D38+E38,'الإعدادات'!$B$13),D38+E38))</f>
        <v/>
      </c>
      <c r="K38" s="15">
        <f>IF(B38="","",ROUND(J38*IFERROR(VLOOKUP(C38,'الإعدادات'!$A$6:$C$11,2,FALSE),0),2))</f>
        <v/>
      </c>
      <c r="L38" s="14" t="n"/>
      <c r="M38" s="16">
        <f>IF(B38="","",I38-K38-L38)</f>
        <v/>
      </c>
      <c r="N38" s="15">
        <f>IF(B38="","",ROUND(J38*IFERROR(VLOOKUP(C38,'الإعدادات'!$A$6:$C$11,3,FALSE),0),2))</f>
        <v/>
      </c>
      <c r="O38" s="15">
        <f>IF(B38="","",I38+N38)</f>
        <v/>
      </c>
    </row>
    <row r="39">
      <c r="A39" s="8" t="n"/>
      <c r="B39" s="8" t="n"/>
      <c r="C39" s="8" t="n"/>
      <c r="D39" s="14" t="n"/>
      <c r="E39" s="14" t="n"/>
      <c r="F39" s="14" t="n"/>
      <c r="G39" s="14" t="n"/>
      <c r="H39" s="14" t="n"/>
      <c r="I39" s="15">
        <f>IF(B39="","",D39+E39+F39+G39+H39)</f>
        <v/>
      </c>
      <c r="J39" s="15">
        <f>IF(B39="","",IF('الإعدادات'!$B$13&gt;0,MIN(D39+E39,'الإعدادات'!$B$13),D39+E39))</f>
        <v/>
      </c>
      <c r="K39" s="15">
        <f>IF(B39="","",ROUND(J39*IFERROR(VLOOKUP(C39,'الإعدادات'!$A$6:$C$11,2,FALSE),0),2))</f>
        <v/>
      </c>
      <c r="L39" s="14" t="n"/>
      <c r="M39" s="16">
        <f>IF(B39="","",I39-K39-L39)</f>
        <v/>
      </c>
      <c r="N39" s="15">
        <f>IF(B39="","",ROUND(J39*IFERROR(VLOOKUP(C39,'الإعدادات'!$A$6:$C$11,3,FALSE),0),2))</f>
        <v/>
      </c>
      <c r="O39" s="15">
        <f>IF(B39="","",I39+N39)</f>
        <v/>
      </c>
    </row>
    <row r="40">
      <c r="A40" s="8" t="n"/>
      <c r="B40" s="8" t="n"/>
      <c r="C40" s="8" t="n"/>
      <c r="D40" s="14" t="n"/>
      <c r="E40" s="14" t="n"/>
      <c r="F40" s="14" t="n"/>
      <c r="G40" s="14" t="n"/>
      <c r="H40" s="14" t="n"/>
      <c r="I40" s="15">
        <f>IF(B40="","",D40+E40+F40+G40+H40)</f>
        <v/>
      </c>
      <c r="J40" s="15">
        <f>IF(B40="","",IF('الإعدادات'!$B$13&gt;0,MIN(D40+E40,'الإعدادات'!$B$13),D40+E40))</f>
        <v/>
      </c>
      <c r="K40" s="15">
        <f>IF(B40="","",ROUND(J40*IFERROR(VLOOKUP(C40,'الإعدادات'!$A$6:$C$11,2,FALSE),0),2))</f>
        <v/>
      </c>
      <c r="L40" s="14" t="n"/>
      <c r="M40" s="16">
        <f>IF(B40="","",I40-K40-L40)</f>
        <v/>
      </c>
      <c r="N40" s="15">
        <f>IF(B40="","",ROUND(J40*IFERROR(VLOOKUP(C40,'الإعدادات'!$A$6:$C$11,3,FALSE),0),2))</f>
        <v/>
      </c>
      <c r="O40" s="15">
        <f>IF(B40="","",I40+N40)</f>
        <v/>
      </c>
    </row>
    <row r="41">
      <c r="A41" s="8" t="n"/>
      <c r="B41" s="8" t="n"/>
      <c r="C41" s="8" t="n"/>
      <c r="D41" s="14" t="n"/>
      <c r="E41" s="14" t="n"/>
      <c r="F41" s="14" t="n"/>
      <c r="G41" s="14" t="n"/>
      <c r="H41" s="14" t="n"/>
      <c r="I41" s="15">
        <f>IF(B41="","",D41+E41+F41+G41+H41)</f>
        <v/>
      </c>
      <c r="J41" s="15">
        <f>IF(B41="","",IF('الإعدادات'!$B$13&gt;0,MIN(D41+E41,'الإعدادات'!$B$13),D41+E41))</f>
        <v/>
      </c>
      <c r="K41" s="15">
        <f>IF(B41="","",ROUND(J41*IFERROR(VLOOKUP(C41,'الإعدادات'!$A$6:$C$11,2,FALSE),0),2))</f>
        <v/>
      </c>
      <c r="L41" s="14" t="n"/>
      <c r="M41" s="16">
        <f>IF(B41="","",I41-K41-L41)</f>
        <v/>
      </c>
      <c r="N41" s="15">
        <f>IF(B41="","",ROUND(J41*IFERROR(VLOOKUP(C41,'الإعدادات'!$A$6:$C$11,3,FALSE),0),2))</f>
        <v/>
      </c>
      <c r="O41" s="15">
        <f>IF(B41="","",I41+N41)</f>
        <v/>
      </c>
    </row>
    <row r="42">
      <c r="A42" s="8" t="n"/>
      <c r="B42" s="8" t="n"/>
      <c r="C42" s="8" t="n"/>
      <c r="D42" s="14" t="n"/>
      <c r="E42" s="14" t="n"/>
      <c r="F42" s="14" t="n"/>
      <c r="G42" s="14" t="n"/>
      <c r="H42" s="14" t="n"/>
      <c r="I42" s="15">
        <f>IF(B42="","",D42+E42+F42+G42+H42)</f>
        <v/>
      </c>
      <c r="J42" s="15">
        <f>IF(B42="","",IF('الإعدادات'!$B$13&gt;0,MIN(D42+E42,'الإعدادات'!$B$13),D42+E42))</f>
        <v/>
      </c>
      <c r="K42" s="15">
        <f>IF(B42="","",ROUND(J42*IFERROR(VLOOKUP(C42,'الإعدادات'!$A$6:$C$11,2,FALSE),0),2))</f>
        <v/>
      </c>
      <c r="L42" s="14" t="n"/>
      <c r="M42" s="16">
        <f>IF(B42="","",I42-K42-L42)</f>
        <v/>
      </c>
      <c r="N42" s="15">
        <f>IF(B42="","",ROUND(J42*IFERROR(VLOOKUP(C42,'الإعدادات'!$A$6:$C$11,3,FALSE),0),2))</f>
        <v/>
      </c>
      <c r="O42" s="15">
        <f>IF(B42="","",I42+N42)</f>
        <v/>
      </c>
    </row>
    <row r="43">
      <c r="A43" s="8" t="n"/>
      <c r="B43" s="8" t="n"/>
      <c r="C43" s="8" t="n"/>
      <c r="D43" s="14" t="n"/>
      <c r="E43" s="14" t="n"/>
      <c r="F43" s="14" t="n"/>
      <c r="G43" s="14" t="n"/>
      <c r="H43" s="14" t="n"/>
      <c r="I43" s="15">
        <f>IF(B43="","",D43+E43+F43+G43+H43)</f>
        <v/>
      </c>
      <c r="J43" s="15">
        <f>IF(B43="","",IF('الإعدادات'!$B$13&gt;0,MIN(D43+E43,'الإعدادات'!$B$13),D43+E43))</f>
        <v/>
      </c>
      <c r="K43" s="15">
        <f>IF(B43="","",ROUND(J43*IFERROR(VLOOKUP(C43,'الإعدادات'!$A$6:$C$11,2,FALSE),0),2))</f>
        <v/>
      </c>
      <c r="L43" s="14" t="n"/>
      <c r="M43" s="16">
        <f>IF(B43="","",I43-K43-L43)</f>
        <v/>
      </c>
      <c r="N43" s="15">
        <f>IF(B43="","",ROUND(J43*IFERROR(VLOOKUP(C43,'الإعدادات'!$A$6:$C$11,3,FALSE),0),2))</f>
        <v/>
      </c>
      <c r="O43" s="15">
        <f>IF(B43="","",I43+N43)</f>
        <v/>
      </c>
    </row>
    <row r="44">
      <c r="A44" s="8" t="n"/>
      <c r="B44" s="8" t="n"/>
      <c r="C44" s="8" t="n"/>
      <c r="D44" s="14" t="n"/>
      <c r="E44" s="14" t="n"/>
      <c r="F44" s="14" t="n"/>
      <c r="G44" s="14" t="n"/>
      <c r="H44" s="14" t="n"/>
      <c r="I44" s="15">
        <f>IF(B44="","",D44+E44+F44+G44+H44)</f>
        <v/>
      </c>
      <c r="J44" s="15">
        <f>IF(B44="","",IF('الإعدادات'!$B$13&gt;0,MIN(D44+E44,'الإعدادات'!$B$13),D44+E44))</f>
        <v/>
      </c>
      <c r="K44" s="15">
        <f>IF(B44="","",ROUND(J44*IFERROR(VLOOKUP(C44,'الإعدادات'!$A$6:$C$11,2,FALSE),0),2))</f>
        <v/>
      </c>
      <c r="L44" s="14" t="n"/>
      <c r="M44" s="16">
        <f>IF(B44="","",I44-K44-L44)</f>
        <v/>
      </c>
      <c r="N44" s="15">
        <f>IF(B44="","",ROUND(J44*IFERROR(VLOOKUP(C44,'الإعدادات'!$A$6:$C$11,3,FALSE),0),2))</f>
        <v/>
      </c>
      <c r="O44" s="15">
        <f>IF(B44="","",I44+N44)</f>
        <v/>
      </c>
    </row>
    <row r="45">
      <c r="A45" s="8" t="n"/>
      <c r="B45" s="8" t="n"/>
      <c r="C45" s="8" t="n"/>
      <c r="D45" s="14" t="n"/>
      <c r="E45" s="14" t="n"/>
      <c r="F45" s="14" t="n"/>
      <c r="G45" s="14" t="n"/>
      <c r="H45" s="14" t="n"/>
      <c r="I45" s="15">
        <f>IF(B45="","",D45+E45+F45+G45+H45)</f>
        <v/>
      </c>
      <c r="J45" s="15">
        <f>IF(B45="","",IF('الإعدادات'!$B$13&gt;0,MIN(D45+E45,'الإعدادات'!$B$13),D45+E45))</f>
        <v/>
      </c>
      <c r="K45" s="15">
        <f>IF(B45="","",ROUND(J45*IFERROR(VLOOKUP(C45,'الإعدادات'!$A$6:$C$11,2,FALSE),0),2))</f>
        <v/>
      </c>
      <c r="L45" s="14" t="n"/>
      <c r="M45" s="16">
        <f>IF(B45="","",I45-K45-L45)</f>
        <v/>
      </c>
      <c r="N45" s="15">
        <f>IF(B45="","",ROUND(J45*IFERROR(VLOOKUP(C45,'الإعدادات'!$A$6:$C$11,3,FALSE),0),2))</f>
        <v/>
      </c>
      <c r="O45" s="15">
        <f>IF(B45="","",I45+N45)</f>
        <v/>
      </c>
    </row>
    <row r="46">
      <c r="A46" s="8" t="n"/>
      <c r="B46" s="8" t="n"/>
      <c r="C46" s="8" t="n"/>
      <c r="D46" s="14" t="n"/>
      <c r="E46" s="14" t="n"/>
      <c r="F46" s="14" t="n"/>
      <c r="G46" s="14" t="n"/>
      <c r="H46" s="14" t="n"/>
      <c r="I46" s="15">
        <f>IF(B46="","",D46+E46+F46+G46+H46)</f>
        <v/>
      </c>
      <c r="J46" s="15">
        <f>IF(B46="","",IF('الإعدادات'!$B$13&gt;0,MIN(D46+E46,'الإعدادات'!$B$13),D46+E46))</f>
        <v/>
      </c>
      <c r="K46" s="15">
        <f>IF(B46="","",ROUND(J46*IFERROR(VLOOKUP(C46,'الإعدادات'!$A$6:$C$11,2,FALSE),0),2))</f>
        <v/>
      </c>
      <c r="L46" s="14" t="n"/>
      <c r="M46" s="16">
        <f>IF(B46="","",I46-K46-L46)</f>
        <v/>
      </c>
      <c r="N46" s="15">
        <f>IF(B46="","",ROUND(J46*IFERROR(VLOOKUP(C46,'الإعدادات'!$A$6:$C$11,3,FALSE),0),2))</f>
        <v/>
      </c>
      <c r="O46" s="15">
        <f>IF(B46="","",I46+N46)</f>
        <v/>
      </c>
    </row>
    <row r="47">
      <c r="A47" s="8" t="n"/>
      <c r="B47" s="8" t="n"/>
      <c r="C47" s="8" t="n"/>
      <c r="D47" s="14" t="n"/>
      <c r="E47" s="14" t="n"/>
      <c r="F47" s="14" t="n"/>
      <c r="G47" s="14" t="n"/>
      <c r="H47" s="14" t="n"/>
      <c r="I47" s="15">
        <f>IF(B47="","",D47+E47+F47+G47+H47)</f>
        <v/>
      </c>
      <c r="J47" s="15">
        <f>IF(B47="","",IF('الإعدادات'!$B$13&gt;0,MIN(D47+E47,'الإعدادات'!$B$13),D47+E47))</f>
        <v/>
      </c>
      <c r="K47" s="15">
        <f>IF(B47="","",ROUND(J47*IFERROR(VLOOKUP(C47,'الإعدادات'!$A$6:$C$11,2,FALSE),0),2))</f>
        <v/>
      </c>
      <c r="L47" s="14" t="n"/>
      <c r="M47" s="16">
        <f>IF(B47="","",I47-K47-L47)</f>
        <v/>
      </c>
      <c r="N47" s="15">
        <f>IF(B47="","",ROUND(J47*IFERROR(VLOOKUP(C47,'الإعدادات'!$A$6:$C$11,3,FALSE),0),2))</f>
        <v/>
      </c>
      <c r="O47" s="15">
        <f>IF(B47="","",I47+N47)</f>
        <v/>
      </c>
    </row>
    <row r="48">
      <c r="A48" s="8" t="n"/>
      <c r="B48" s="8" t="n"/>
      <c r="C48" s="8" t="n"/>
      <c r="D48" s="14" t="n"/>
      <c r="E48" s="14" t="n"/>
      <c r="F48" s="14" t="n"/>
      <c r="G48" s="14" t="n"/>
      <c r="H48" s="14" t="n"/>
      <c r="I48" s="15">
        <f>IF(B48="","",D48+E48+F48+G48+H48)</f>
        <v/>
      </c>
      <c r="J48" s="15">
        <f>IF(B48="","",IF('الإعدادات'!$B$13&gt;0,MIN(D48+E48,'الإعدادات'!$B$13),D48+E48))</f>
        <v/>
      </c>
      <c r="K48" s="15">
        <f>IF(B48="","",ROUND(J48*IFERROR(VLOOKUP(C48,'الإعدادات'!$A$6:$C$11,2,FALSE),0),2))</f>
        <v/>
      </c>
      <c r="L48" s="14" t="n"/>
      <c r="M48" s="16">
        <f>IF(B48="","",I48-K48-L48)</f>
        <v/>
      </c>
      <c r="N48" s="15">
        <f>IF(B48="","",ROUND(J48*IFERROR(VLOOKUP(C48,'الإعدادات'!$A$6:$C$11,3,FALSE),0),2))</f>
        <v/>
      </c>
      <c r="O48" s="15">
        <f>IF(B48="","",I48+N48)</f>
        <v/>
      </c>
    </row>
    <row r="49">
      <c r="A49" s="8" t="n"/>
      <c r="B49" s="8" t="n"/>
      <c r="C49" s="8" t="n"/>
      <c r="D49" s="14" t="n"/>
      <c r="E49" s="14" t="n"/>
      <c r="F49" s="14" t="n"/>
      <c r="G49" s="14" t="n"/>
      <c r="H49" s="14" t="n"/>
      <c r="I49" s="15">
        <f>IF(B49="","",D49+E49+F49+G49+H49)</f>
        <v/>
      </c>
      <c r="J49" s="15">
        <f>IF(B49="","",IF('الإعدادات'!$B$13&gt;0,MIN(D49+E49,'الإعدادات'!$B$13),D49+E49))</f>
        <v/>
      </c>
      <c r="K49" s="15">
        <f>IF(B49="","",ROUND(J49*IFERROR(VLOOKUP(C49,'الإعدادات'!$A$6:$C$11,2,FALSE),0),2))</f>
        <v/>
      </c>
      <c r="L49" s="14" t="n"/>
      <c r="M49" s="16">
        <f>IF(B49="","",I49-K49-L49)</f>
        <v/>
      </c>
      <c r="N49" s="15">
        <f>IF(B49="","",ROUND(J49*IFERROR(VLOOKUP(C49,'الإعدادات'!$A$6:$C$11,3,FALSE),0),2))</f>
        <v/>
      </c>
      <c r="O49" s="15">
        <f>IF(B49="","",I49+N49)</f>
        <v/>
      </c>
    </row>
    <row r="50">
      <c r="A50" s="8" t="n"/>
      <c r="B50" s="8" t="n"/>
      <c r="C50" s="8" t="n"/>
      <c r="D50" s="14" t="n"/>
      <c r="E50" s="14" t="n"/>
      <c r="F50" s="14" t="n"/>
      <c r="G50" s="14" t="n"/>
      <c r="H50" s="14" t="n"/>
      <c r="I50" s="15">
        <f>IF(B50="","",D50+E50+F50+G50+H50)</f>
        <v/>
      </c>
      <c r="J50" s="15">
        <f>IF(B50="","",IF('الإعدادات'!$B$13&gt;0,MIN(D50+E50,'الإعدادات'!$B$13),D50+E50))</f>
        <v/>
      </c>
      <c r="K50" s="15">
        <f>IF(B50="","",ROUND(J50*IFERROR(VLOOKUP(C50,'الإعدادات'!$A$6:$C$11,2,FALSE),0),2))</f>
        <v/>
      </c>
      <c r="L50" s="14" t="n"/>
      <c r="M50" s="16">
        <f>IF(B50="","",I50-K50-L50)</f>
        <v/>
      </c>
      <c r="N50" s="15">
        <f>IF(B50="","",ROUND(J50*IFERROR(VLOOKUP(C50,'الإعدادات'!$A$6:$C$11,3,FALSE),0),2))</f>
        <v/>
      </c>
      <c r="O50" s="15">
        <f>IF(B50="","",I50+N50)</f>
        <v/>
      </c>
    </row>
    <row r="51">
      <c r="A51" s="8" t="n"/>
      <c r="B51" s="8" t="n"/>
      <c r="C51" s="8" t="n"/>
      <c r="D51" s="14" t="n"/>
      <c r="E51" s="14" t="n"/>
      <c r="F51" s="14" t="n"/>
      <c r="G51" s="14" t="n"/>
      <c r="H51" s="14" t="n"/>
      <c r="I51" s="15">
        <f>IF(B51="","",D51+E51+F51+G51+H51)</f>
        <v/>
      </c>
      <c r="J51" s="15">
        <f>IF(B51="","",IF('الإعدادات'!$B$13&gt;0,MIN(D51+E51,'الإعدادات'!$B$13),D51+E51))</f>
        <v/>
      </c>
      <c r="K51" s="15">
        <f>IF(B51="","",ROUND(J51*IFERROR(VLOOKUP(C51,'الإعدادات'!$A$6:$C$11,2,FALSE),0),2))</f>
        <v/>
      </c>
      <c r="L51" s="14" t="n"/>
      <c r="M51" s="16">
        <f>IF(B51="","",I51-K51-L51)</f>
        <v/>
      </c>
      <c r="N51" s="15">
        <f>IF(B51="","",ROUND(J51*IFERROR(VLOOKUP(C51,'الإعدادات'!$A$6:$C$11,3,FALSE),0),2))</f>
        <v/>
      </c>
      <c r="O51" s="15">
        <f>IF(B51="","",I51+N51)</f>
        <v/>
      </c>
    </row>
    <row r="52">
      <c r="A52" s="8" t="n"/>
      <c r="B52" s="8" t="n"/>
      <c r="C52" s="8" t="n"/>
      <c r="D52" s="14" t="n"/>
      <c r="E52" s="14" t="n"/>
      <c r="F52" s="14" t="n"/>
      <c r="G52" s="14" t="n"/>
      <c r="H52" s="14" t="n"/>
      <c r="I52" s="15">
        <f>IF(B52="","",D52+E52+F52+G52+H52)</f>
        <v/>
      </c>
      <c r="J52" s="15">
        <f>IF(B52="","",IF('الإعدادات'!$B$13&gt;0,MIN(D52+E52,'الإعدادات'!$B$13),D52+E52))</f>
        <v/>
      </c>
      <c r="K52" s="15">
        <f>IF(B52="","",ROUND(J52*IFERROR(VLOOKUP(C52,'الإعدادات'!$A$6:$C$11,2,FALSE),0),2))</f>
        <v/>
      </c>
      <c r="L52" s="14" t="n"/>
      <c r="M52" s="16">
        <f>IF(B52="","",I52-K52-L52)</f>
        <v/>
      </c>
      <c r="N52" s="15">
        <f>IF(B52="","",ROUND(J52*IFERROR(VLOOKUP(C52,'الإعدادات'!$A$6:$C$11,3,FALSE),0),2))</f>
        <v/>
      </c>
      <c r="O52" s="15">
        <f>IF(B52="","",I52+N52)</f>
        <v/>
      </c>
    </row>
    <row r="53">
      <c r="A53" s="8" t="n"/>
      <c r="B53" s="8" t="n"/>
      <c r="C53" s="8" t="n"/>
      <c r="D53" s="14" t="n"/>
      <c r="E53" s="14" t="n"/>
      <c r="F53" s="14" t="n"/>
      <c r="G53" s="14" t="n"/>
      <c r="H53" s="14" t="n"/>
      <c r="I53" s="15">
        <f>IF(B53="","",D53+E53+F53+G53+H53)</f>
        <v/>
      </c>
      <c r="J53" s="15">
        <f>IF(B53="","",IF('الإعدادات'!$B$13&gt;0,MIN(D53+E53,'الإعدادات'!$B$13),D53+E53))</f>
        <v/>
      </c>
      <c r="K53" s="15">
        <f>IF(B53="","",ROUND(J53*IFERROR(VLOOKUP(C53,'الإعدادات'!$A$6:$C$11,2,FALSE),0),2))</f>
        <v/>
      </c>
      <c r="L53" s="14" t="n"/>
      <c r="M53" s="16">
        <f>IF(B53="","",I53-K53-L53)</f>
        <v/>
      </c>
      <c r="N53" s="15">
        <f>IF(B53="","",ROUND(J53*IFERROR(VLOOKUP(C53,'الإعدادات'!$A$6:$C$11,3,FALSE),0),2))</f>
        <v/>
      </c>
      <c r="O53" s="15">
        <f>IF(B53="","",I53+N53)</f>
        <v/>
      </c>
    </row>
    <row r="54">
      <c r="A54" s="8" t="n"/>
      <c r="B54" s="8" t="n"/>
      <c r="C54" s="8" t="n"/>
      <c r="D54" s="14" t="n"/>
      <c r="E54" s="14" t="n"/>
      <c r="F54" s="14" t="n"/>
      <c r="G54" s="14" t="n"/>
      <c r="H54" s="14" t="n"/>
      <c r="I54" s="15">
        <f>IF(B54="","",D54+E54+F54+G54+H54)</f>
        <v/>
      </c>
      <c r="J54" s="15">
        <f>IF(B54="","",IF('الإعدادات'!$B$13&gt;0,MIN(D54+E54,'الإعدادات'!$B$13),D54+E54))</f>
        <v/>
      </c>
      <c r="K54" s="15">
        <f>IF(B54="","",ROUND(J54*IFERROR(VLOOKUP(C54,'الإعدادات'!$A$6:$C$11,2,FALSE),0),2))</f>
        <v/>
      </c>
      <c r="L54" s="14" t="n"/>
      <c r="M54" s="16">
        <f>IF(B54="","",I54-K54-L54)</f>
        <v/>
      </c>
      <c r="N54" s="15">
        <f>IF(B54="","",ROUND(J54*IFERROR(VLOOKUP(C54,'الإعدادات'!$A$6:$C$11,3,FALSE),0),2))</f>
        <v/>
      </c>
      <c r="O54" s="15">
        <f>IF(B54="","",I54+N54)</f>
        <v/>
      </c>
    </row>
    <row r="55">
      <c r="A55" s="8" t="n"/>
      <c r="B55" s="8" t="n"/>
      <c r="C55" s="8" t="n"/>
      <c r="D55" s="14" t="n"/>
      <c r="E55" s="14" t="n"/>
      <c r="F55" s="14" t="n"/>
      <c r="G55" s="14" t="n"/>
      <c r="H55" s="14" t="n"/>
      <c r="I55" s="15">
        <f>IF(B55="","",D55+E55+F55+G55+H55)</f>
        <v/>
      </c>
      <c r="J55" s="15">
        <f>IF(B55="","",IF('الإعدادات'!$B$13&gt;0,MIN(D55+E55,'الإعدادات'!$B$13),D55+E55))</f>
        <v/>
      </c>
      <c r="K55" s="15">
        <f>IF(B55="","",ROUND(J55*IFERROR(VLOOKUP(C55,'الإعدادات'!$A$6:$C$11,2,FALSE),0),2))</f>
        <v/>
      </c>
      <c r="L55" s="14" t="n"/>
      <c r="M55" s="16">
        <f>IF(B55="","",I55-K55-L55)</f>
        <v/>
      </c>
      <c r="N55" s="15">
        <f>IF(B55="","",ROUND(J55*IFERROR(VLOOKUP(C55,'الإعدادات'!$A$6:$C$11,3,FALSE),0),2))</f>
        <v/>
      </c>
      <c r="O55" s="15">
        <f>IF(B55="","",I55+N55)</f>
        <v/>
      </c>
    </row>
    <row r="56">
      <c r="A56" s="8" t="n"/>
      <c r="B56" s="8" t="n"/>
      <c r="C56" s="8" t="n"/>
      <c r="D56" s="14" t="n"/>
      <c r="E56" s="14" t="n"/>
      <c r="F56" s="14" t="n"/>
      <c r="G56" s="14" t="n"/>
      <c r="H56" s="14" t="n"/>
      <c r="I56" s="15">
        <f>IF(B56="","",D56+E56+F56+G56+H56)</f>
        <v/>
      </c>
      <c r="J56" s="15">
        <f>IF(B56="","",IF('الإعدادات'!$B$13&gt;0,MIN(D56+E56,'الإعدادات'!$B$13),D56+E56))</f>
        <v/>
      </c>
      <c r="K56" s="15">
        <f>IF(B56="","",ROUND(J56*IFERROR(VLOOKUP(C56,'الإعدادات'!$A$6:$C$11,2,FALSE),0),2))</f>
        <v/>
      </c>
      <c r="L56" s="14" t="n"/>
      <c r="M56" s="16">
        <f>IF(B56="","",I56-K56-L56)</f>
        <v/>
      </c>
      <c r="N56" s="15">
        <f>IF(B56="","",ROUND(J56*IFERROR(VLOOKUP(C56,'الإعدادات'!$A$6:$C$11,3,FALSE),0),2))</f>
        <v/>
      </c>
      <c r="O56" s="15">
        <f>IF(B56="","",I56+N56)</f>
        <v/>
      </c>
    </row>
    <row r="57">
      <c r="A57" s="8" t="n"/>
      <c r="B57" s="8" t="n"/>
      <c r="C57" s="8" t="n"/>
      <c r="D57" s="14" t="n"/>
      <c r="E57" s="14" t="n"/>
      <c r="F57" s="14" t="n"/>
      <c r="G57" s="14" t="n"/>
      <c r="H57" s="14" t="n"/>
      <c r="I57" s="15">
        <f>IF(B57="","",D57+E57+F57+G57+H57)</f>
        <v/>
      </c>
      <c r="J57" s="15">
        <f>IF(B57="","",IF('الإعدادات'!$B$13&gt;0,MIN(D57+E57,'الإعدادات'!$B$13),D57+E57))</f>
        <v/>
      </c>
      <c r="K57" s="15">
        <f>IF(B57="","",ROUND(J57*IFERROR(VLOOKUP(C57,'الإعدادات'!$A$6:$C$11,2,FALSE),0),2))</f>
        <v/>
      </c>
      <c r="L57" s="14" t="n"/>
      <c r="M57" s="16">
        <f>IF(B57="","",I57-K57-L57)</f>
        <v/>
      </c>
      <c r="N57" s="15">
        <f>IF(B57="","",ROUND(J57*IFERROR(VLOOKUP(C57,'الإعدادات'!$A$6:$C$11,3,FALSE),0),2))</f>
        <v/>
      </c>
      <c r="O57" s="15">
        <f>IF(B57="","",I57+N57)</f>
        <v/>
      </c>
    </row>
    <row r="58">
      <c r="A58" s="8" t="n"/>
      <c r="B58" s="8" t="n"/>
      <c r="C58" s="8" t="n"/>
      <c r="D58" s="14" t="n"/>
      <c r="E58" s="14" t="n"/>
      <c r="F58" s="14" t="n"/>
      <c r="G58" s="14" t="n"/>
      <c r="H58" s="14" t="n"/>
      <c r="I58" s="15">
        <f>IF(B58="","",D58+E58+F58+G58+H58)</f>
        <v/>
      </c>
      <c r="J58" s="15">
        <f>IF(B58="","",IF('الإعدادات'!$B$13&gt;0,MIN(D58+E58,'الإعدادات'!$B$13),D58+E58))</f>
        <v/>
      </c>
      <c r="K58" s="15">
        <f>IF(B58="","",ROUND(J58*IFERROR(VLOOKUP(C58,'الإعدادات'!$A$6:$C$11,2,FALSE),0),2))</f>
        <v/>
      </c>
      <c r="L58" s="14" t="n"/>
      <c r="M58" s="16">
        <f>IF(B58="","",I58-K58-L58)</f>
        <v/>
      </c>
      <c r="N58" s="15">
        <f>IF(B58="","",ROUND(J58*IFERROR(VLOOKUP(C58,'الإعدادات'!$A$6:$C$11,3,FALSE),0),2))</f>
        <v/>
      </c>
      <c r="O58" s="15">
        <f>IF(B58="","",I58+N58)</f>
        <v/>
      </c>
    </row>
    <row r="59">
      <c r="A59" s="8" t="n"/>
      <c r="B59" s="8" t="n"/>
      <c r="C59" s="8" t="n"/>
      <c r="D59" s="14" t="n"/>
      <c r="E59" s="14" t="n"/>
      <c r="F59" s="14" t="n"/>
      <c r="G59" s="14" t="n"/>
      <c r="H59" s="14" t="n"/>
      <c r="I59" s="15">
        <f>IF(B59="","",D59+E59+F59+G59+H59)</f>
        <v/>
      </c>
      <c r="J59" s="15">
        <f>IF(B59="","",IF('الإعدادات'!$B$13&gt;0,MIN(D59+E59,'الإعدادات'!$B$13),D59+E59))</f>
        <v/>
      </c>
      <c r="K59" s="15">
        <f>IF(B59="","",ROUND(J59*IFERROR(VLOOKUP(C59,'الإعدادات'!$A$6:$C$11,2,FALSE),0),2))</f>
        <v/>
      </c>
      <c r="L59" s="14" t="n"/>
      <c r="M59" s="16">
        <f>IF(B59="","",I59-K59-L59)</f>
        <v/>
      </c>
      <c r="N59" s="15">
        <f>IF(B59="","",ROUND(J59*IFERROR(VLOOKUP(C59,'الإعدادات'!$A$6:$C$11,3,FALSE),0),2))</f>
        <v/>
      </c>
      <c r="O59" s="15">
        <f>IF(B59="","",I59+N59)</f>
        <v/>
      </c>
    </row>
    <row r="60">
      <c r="A60" s="8" t="n"/>
      <c r="B60" s="8" t="n"/>
      <c r="C60" s="8" t="n"/>
      <c r="D60" s="14" t="n"/>
      <c r="E60" s="14" t="n"/>
      <c r="F60" s="14" t="n"/>
      <c r="G60" s="14" t="n"/>
      <c r="H60" s="14" t="n"/>
      <c r="I60" s="15">
        <f>IF(B60="","",D60+E60+F60+G60+H60)</f>
        <v/>
      </c>
      <c r="J60" s="15">
        <f>IF(B60="","",IF('الإعدادات'!$B$13&gt;0,MIN(D60+E60,'الإعدادات'!$B$13),D60+E60))</f>
        <v/>
      </c>
      <c r="K60" s="15">
        <f>IF(B60="","",ROUND(J60*IFERROR(VLOOKUP(C60,'الإعدادات'!$A$6:$C$11,2,FALSE),0),2))</f>
        <v/>
      </c>
      <c r="L60" s="14" t="n"/>
      <c r="M60" s="16">
        <f>IF(B60="","",I60-K60-L60)</f>
        <v/>
      </c>
      <c r="N60" s="15">
        <f>IF(B60="","",ROUND(J60*IFERROR(VLOOKUP(C60,'الإعدادات'!$A$6:$C$11,3,FALSE),0),2))</f>
        <v/>
      </c>
      <c r="O60" s="15">
        <f>IF(B60="","",I60+N60)</f>
        <v/>
      </c>
    </row>
    <row r="61">
      <c r="A61" s="8" t="n"/>
      <c r="B61" s="8" t="n"/>
      <c r="C61" s="8" t="n"/>
      <c r="D61" s="14" t="n"/>
      <c r="E61" s="14" t="n"/>
      <c r="F61" s="14" t="n"/>
      <c r="G61" s="14" t="n"/>
      <c r="H61" s="14" t="n"/>
      <c r="I61" s="15">
        <f>IF(B61="","",D61+E61+F61+G61+H61)</f>
        <v/>
      </c>
      <c r="J61" s="15">
        <f>IF(B61="","",IF('الإعدادات'!$B$13&gt;0,MIN(D61+E61,'الإعدادات'!$B$13),D61+E61))</f>
        <v/>
      </c>
      <c r="K61" s="15">
        <f>IF(B61="","",ROUND(J61*IFERROR(VLOOKUP(C61,'الإعدادات'!$A$6:$C$11,2,FALSE),0),2))</f>
        <v/>
      </c>
      <c r="L61" s="14" t="n"/>
      <c r="M61" s="16">
        <f>IF(B61="","",I61-K61-L61)</f>
        <v/>
      </c>
      <c r="N61" s="15">
        <f>IF(B61="","",ROUND(J61*IFERROR(VLOOKUP(C61,'الإعدادات'!$A$6:$C$11,3,FALSE),0),2))</f>
        <v/>
      </c>
      <c r="O61" s="15">
        <f>IF(B61="","",I61+N61)</f>
        <v/>
      </c>
    </row>
    <row r="62">
      <c r="A62" s="8" t="n"/>
      <c r="B62" s="8" t="n"/>
      <c r="C62" s="8" t="n"/>
      <c r="D62" s="14" t="n"/>
      <c r="E62" s="14" t="n"/>
      <c r="F62" s="14" t="n"/>
      <c r="G62" s="14" t="n"/>
      <c r="H62" s="14" t="n"/>
      <c r="I62" s="15">
        <f>IF(B62="","",D62+E62+F62+G62+H62)</f>
        <v/>
      </c>
      <c r="J62" s="15">
        <f>IF(B62="","",IF('الإعدادات'!$B$13&gt;0,MIN(D62+E62,'الإعدادات'!$B$13),D62+E62))</f>
        <v/>
      </c>
      <c r="K62" s="15">
        <f>IF(B62="","",ROUND(J62*IFERROR(VLOOKUP(C62,'الإعدادات'!$A$6:$C$11,2,FALSE),0),2))</f>
        <v/>
      </c>
      <c r="L62" s="14" t="n"/>
      <c r="M62" s="16">
        <f>IF(B62="","",I62-K62-L62)</f>
        <v/>
      </c>
      <c r="N62" s="15">
        <f>IF(B62="","",ROUND(J62*IFERROR(VLOOKUP(C62,'الإعدادات'!$A$6:$C$11,3,FALSE),0),2))</f>
        <v/>
      </c>
      <c r="O62" s="15">
        <f>IF(B62="","",I62+N62)</f>
        <v/>
      </c>
    </row>
    <row r="63">
      <c r="A63" s="8" t="n"/>
      <c r="B63" s="8" t="n"/>
      <c r="C63" s="8" t="n"/>
      <c r="D63" s="14" t="n"/>
      <c r="E63" s="14" t="n"/>
      <c r="F63" s="14" t="n"/>
      <c r="G63" s="14" t="n"/>
      <c r="H63" s="14" t="n"/>
      <c r="I63" s="15">
        <f>IF(B63="","",D63+E63+F63+G63+H63)</f>
        <v/>
      </c>
      <c r="J63" s="15">
        <f>IF(B63="","",IF('الإعدادات'!$B$13&gt;0,MIN(D63+E63,'الإعدادات'!$B$13),D63+E63))</f>
        <v/>
      </c>
      <c r="K63" s="15">
        <f>IF(B63="","",ROUND(J63*IFERROR(VLOOKUP(C63,'الإعدادات'!$A$6:$C$11,2,FALSE),0),2))</f>
        <v/>
      </c>
      <c r="L63" s="14" t="n"/>
      <c r="M63" s="16">
        <f>IF(B63="","",I63-K63-L63)</f>
        <v/>
      </c>
      <c r="N63" s="15">
        <f>IF(B63="","",ROUND(J63*IFERROR(VLOOKUP(C63,'الإعدادات'!$A$6:$C$11,3,FALSE),0),2))</f>
        <v/>
      </c>
      <c r="O63" s="15">
        <f>IF(B63="","",I63+N63)</f>
        <v/>
      </c>
    </row>
    <row r="64">
      <c r="A64" s="8" t="n"/>
      <c r="B64" s="8" t="n"/>
      <c r="C64" s="8" t="n"/>
      <c r="D64" s="14" t="n"/>
      <c r="E64" s="14" t="n"/>
      <c r="F64" s="14" t="n"/>
      <c r="G64" s="14" t="n"/>
      <c r="H64" s="14" t="n"/>
      <c r="I64" s="15">
        <f>IF(B64="","",D64+E64+F64+G64+H64)</f>
        <v/>
      </c>
      <c r="J64" s="15">
        <f>IF(B64="","",IF('الإعدادات'!$B$13&gt;0,MIN(D64+E64,'الإعدادات'!$B$13),D64+E64))</f>
        <v/>
      </c>
      <c r="K64" s="15">
        <f>IF(B64="","",ROUND(J64*IFERROR(VLOOKUP(C64,'الإعدادات'!$A$6:$C$11,2,FALSE),0),2))</f>
        <v/>
      </c>
      <c r="L64" s="14" t="n"/>
      <c r="M64" s="16">
        <f>IF(B64="","",I64-K64-L64)</f>
        <v/>
      </c>
      <c r="N64" s="15">
        <f>IF(B64="","",ROUND(J64*IFERROR(VLOOKUP(C64,'الإعدادات'!$A$6:$C$11,3,FALSE),0),2))</f>
        <v/>
      </c>
      <c r="O64" s="15">
        <f>IF(B64="","",I64+N64)</f>
        <v/>
      </c>
    </row>
    <row r="65">
      <c r="A65" s="8" t="n"/>
      <c r="B65" s="8" t="n"/>
      <c r="C65" s="8" t="n"/>
      <c r="D65" s="14" t="n"/>
      <c r="E65" s="14" t="n"/>
      <c r="F65" s="14" t="n"/>
      <c r="G65" s="14" t="n"/>
      <c r="H65" s="14" t="n"/>
      <c r="I65" s="15">
        <f>IF(B65="","",D65+E65+F65+G65+H65)</f>
        <v/>
      </c>
      <c r="J65" s="15">
        <f>IF(B65="","",IF('الإعدادات'!$B$13&gt;0,MIN(D65+E65,'الإعدادات'!$B$13),D65+E65))</f>
        <v/>
      </c>
      <c r="K65" s="15">
        <f>IF(B65="","",ROUND(J65*IFERROR(VLOOKUP(C65,'الإعدادات'!$A$6:$C$11,2,FALSE),0),2))</f>
        <v/>
      </c>
      <c r="L65" s="14" t="n"/>
      <c r="M65" s="16">
        <f>IF(B65="","",I65-K65-L65)</f>
        <v/>
      </c>
      <c r="N65" s="15">
        <f>IF(B65="","",ROUND(J65*IFERROR(VLOOKUP(C65,'الإعدادات'!$A$6:$C$11,3,FALSE),0),2))</f>
        <v/>
      </c>
      <c r="O65" s="15">
        <f>IF(B65="","",I65+N65)</f>
        <v/>
      </c>
    </row>
    <row r="66">
      <c r="A66" s="8" t="n"/>
      <c r="B66" s="8" t="n"/>
      <c r="C66" s="8" t="n"/>
      <c r="D66" s="14" t="n"/>
      <c r="E66" s="14" t="n"/>
      <c r="F66" s="14" t="n"/>
      <c r="G66" s="14" t="n"/>
      <c r="H66" s="14" t="n"/>
      <c r="I66" s="15">
        <f>IF(B66="","",D66+E66+F66+G66+H66)</f>
        <v/>
      </c>
      <c r="J66" s="15">
        <f>IF(B66="","",IF('الإعدادات'!$B$13&gt;0,MIN(D66+E66,'الإعدادات'!$B$13),D66+E66))</f>
        <v/>
      </c>
      <c r="K66" s="15">
        <f>IF(B66="","",ROUND(J66*IFERROR(VLOOKUP(C66,'الإعدادات'!$A$6:$C$11,2,FALSE),0),2))</f>
        <v/>
      </c>
      <c r="L66" s="14" t="n"/>
      <c r="M66" s="16">
        <f>IF(B66="","",I66-K66-L66)</f>
        <v/>
      </c>
      <c r="N66" s="15">
        <f>IF(B66="","",ROUND(J66*IFERROR(VLOOKUP(C66,'الإعدادات'!$A$6:$C$11,3,FALSE),0),2))</f>
        <v/>
      </c>
      <c r="O66" s="15">
        <f>IF(B66="","",I66+N66)</f>
        <v/>
      </c>
    </row>
    <row r="67">
      <c r="A67" s="8" t="n"/>
      <c r="B67" s="8" t="n"/>
      <c r="C67" s="8" t="n"/>
      <c r="D67" s="14" t="n"/>
      <c r="E67" s="14" t="n"/>
      <c r="F67" s="14" t="n"/>
      <c r="G67" s="14" t="n"/>
      <c r="H67" s="14" t="n"/>
      <c r="I67" s="15">
        <f>IF(B67="","",D67+E67+F67+G67+H67)</f>
        <v/>
      </c>
      <c r="J67" s="15">
        <f>IF(B67="","",IF('الإعدادات'!$B$13&gt;0,MIN(D67+E67,'الإعدادات'!$B$13),D67+E67))</f>
        <v/>
      </c>
      <c r="K67" s="15">
        <f>IF(B67="","",ROUND(J67*IFERROR(VLOOKUP(C67,'الإعدادات'!$A$6:$C$11,2,FALSE),0),2))</f>
        <v/>
      </c>
      <c r="L67" s="14" t="n"/>
      <c r="M67" s="16">
        <f>IF(B67="","",I67-K67-L67)</f>
        <v/>
      </c>
      <c r="N67" s="15">
        <f>IF(B67="","",ROUND(J67*IFERROR(VLOOKUP(C67,'الإعدادات'!$A$6:$C$11,3,FALSE),0),2))</f>
        <v/>
      </c>
      <c r="O67" s="15">
        <f>IF(B67="","",I67+N67)</f>
        <v/>
      </c>
    </row>
    <row r="68">
      <c r="A68" s="8" t="n"/>
      <c r="B68" s="8" t="n"/>
      <c r="C68" s="8" t="n"/>
      <c r="D68" s="14" t="n"/>
      <c r="E68" s="14" t="n"/>
      <c r="F68" s="14" t="n"/>
      <c r="G68" s="14" t="n"/>
      <c r="H68" s="14" t="n"/>
      <c r="I68" s="15">
        <f>IF(B68="","",D68+E68+F68+G68+H68)</f>
        <v/>
      </c>
      <c r="J68" s="15">
        <f>IF(B68="","",IF('الإعدادات'!$B$13&gt;0,MIN(D68+E68,'الإعدادات'!$B$13),D68+E68))</f>
        <v/>
      </c>
      <c r="K68" s="15">
        <f>IF(B68="","",ROUND(J68*IFERROR(VLOOKUP(C68,'الإعدادات'!$A$6:$C$11,2,FALSE),0),2))</f>
        <v/>
      </c>
      <c r="L68" s="14" t="n"/>
      <c r="M68" s="16">
        <f>IF(B68="","",I68-K68-L68)</f>
        <v/>
      </c>
      <c r="N68" s="15">
        <f>IF(B68="","",ROUND(J68*IFERROR(VLOOKUP(C68,'الإعدادات'!$A$6:$C$11,3,FALSE),0),2))</f>
        <v/>
      </c>
      <c r="O68" s="15">
        <f>IF(B68="","",I68+N68)</f>
        <v/>
      </c>
    </row>
    <row r="69">
      <c r="A69" s="8" t="n"/>
      <c r="B69" s="8" t="n"/>
      <c r="C69" s="8" t="n"/>
      <c r="D69" s="14" t="n"/>
      <c r="E69" s="14" t="n"/>
      <c r="F69" s="14" t="n"/>
      <c r="G69" s="14" t="n"/>
      <c r="H69" s="14" t="n"/>
      <c r="I69" s="15">
        <f>IF(B69="","",D69+E69+F69+G69+H69)</f>
        <v/>
      </c>
      <c r="J69" s="15">
        <f>IF(B69="","",IF('الإعدادات'!$B$13&gt;0,MIN(D69+E69,'الإعدادات'!$B$13),D69+E69))</f>
        <v/>
      </c>
      <c r="K69" s="15">
        <f>IF(B69="","",ROUND(J69*IFERROR(VLOOKUP(C69,'الإعدادات'!$A$6:$C$11,2,FALSE),0),2))</f>
        <v/>
      </c>
      <c r="L69" s="14" t="n"/>
      <c r="M69" s="16">
        <f>IF(B69="","",I69-K69-L69)</f>
        <v/>
      </c>
      <c r="N69" s="15">
        <f>IF(B69="","",ROUND(J69*IFERROR(VLOOKUP(C69,'الإعدادات'!$A$6:$C$11,3,FALSE),0),2))</f>
        <v/>
      </c>
      <c r="O69" s="15">
        <f>IF(B69="","",I69+N69)</f>
        <v/>
      </c>
    </row>
    <row r="70">
      <c r="A70" s="8" t="n"/>
      <c r="B70" s="8" t="n"/>
      <c r="C70" s="8" t="n"/>
      <c r="D70" s="14" t="n"/>
      <c r="E70" s="14" t="n"/>
      <c r="F70" s="14" t="n"/>
      <c r="G70" s="14" t="n"/>
      <c r="H70" s="14" t="n"/>
      <c r="I70" s="15">
        <f>IF(B70="","",D70+E70+F70+G70+H70)</f>
        <v/>
      </c>
      <c r="J70" s="15">
        <f>IF(B70="","",IF('الإعدادات'!$B$13&gt;0,MIN(D70+E70,'الإعدادات'!$B$13),D70+E70))</f>
        <v/>
      </c>
      <c r="K70" s="15">
        <f>IF(B70="","",ROUND(J70*IFERROR(VLOOKUP(C70,'الإعدادات'!$A$6:$C$11,2,FALSE),0),2))</f>
        <v/>
      </c>
      <c r="L70" s="14" t="n"/>
      <c r="M70" s="16">
        <f>IF(B70="","",I70-K70-L70)</f>
        <v/>
      </c>
      <c r="N70" s="15">
        <f>IF(B70="","",ROUND(J70*IFERROR(VLOOKUP(C70,'الإعدادات'!$A$6:$C$11,3,FALSE),0),2))</f>
        <v/>
      </c>
      <c r="O70" s="15">
        <f>IF(B70="","",I70+N70)</f>
        <v/>
      </c>
    </row>
    <row r="71">
      <c r="A71" s="8" t="n"/>
      <c r="B71" s="8" t="n"/>
      <c r="C71" s="8" t="n"/>
      <c r="D71" s="14" t="n"/>
      <c r="E71" s="14" t="n"/>
      <c r="F71" s="14" t="n"/>
      <c r="G71" s="14" t="n"/>
      <c r="H71" s="14" t="n"/>
      <c r="I71" s="15">
        <f>IF(B71="","",D71+E71+F71+G71+H71)</f>
        <v/>
      </c>
      <c r="J71" s="15">
        <f>IF(B71="","",IF('الإعدادات'!$B$13&gt;0,MIN(D71+E71,'الإعدادات'!$B$13),D71+E71))</f>
        <v/>
      </c>
      <c r="K71" s="15">
        <f>IF(B71="","",ROUND(J71*IFERROR(VLOOKUP(C71,'الإعدادات'!$A$6:$C$11,2,FALSE),0),2))</f>
        <v/>
      </c>
      <c r="L71" s="14" t="n"/>
      <c r="M71" s="16">
        <f>IF(B71="","",I71-K71-L71)</f>
        <v/>
      </c>
      <c r="N71" s="15">
        <f>IF(B71="","",ROUND(J71*IFERROR(VLOOKUP(C71,'الإعدادات'!$A$6:$C$11,3,FALSE),0),2))</f>
        <v/>
      </c>
      <c r="O71" s="15">
        <f>IF(B71="","",I71+N71)</f>
        <v/>
      </c>
    </row>
    <row r="72">
      <c r="A72" s="8" t="n"/>
      <c r="B72" s="8" t="n"/>
      <c r="C72" s="8" t="n"/>
      <c r="D72" s="14" t="n"/>
      <c r="E72" s="14" t="n"/>
      <c r="F72" s="14" t="n"/>
      <c r="G72" s="14" t="n"/>
      <c r="H72" s="14" t="n"/>
      <c r="I72" s="15">
        <f>IF(B72="","",D72+E72+F72+G72+H72)</f>
        <v/>
      </c>
      <c r="J72" s="15">
        <f>IF(B72="","",IF('الإعدادات'!$B$13&gt;0,MIN(D72+E72,'الإعدادات'!$B$13),D72+E72))</f>
        <v/>
      </c>
      <c r="K72" s="15">
        <f>IF(B72="","",ROUND(J72*IFERROR(VLOOKUP(C72,'الإعدادات'!$A$6:$C$11,2,FALSE),0),2))</f>
        <v/>
      </c>
      <c r="L72" s="14" t="n"/>
      <c r="M72" s="16">
        <f>IF(B72="","",I72-K72-L72)</f>
        <v/>
      </c>
      <c r="N72" s="15">
        <f>IF(B72="","",ROUND(J72*IFERROR(VLOOKUP(C72,'الإعدادات'!$A$6:$C$11,3,FALSE),0),2))</f>
        <v/>
      </c>
      <c r="O72" s="15">
        <f>IF(B72="","",I72+N72)</f>
        <v/>
      </c>
    </row>
    <row r="73">
      <c r="A73" s="8" t="n"/>
      <c r="B73" s="8" t="n"/>
      <c r="C73" s="8" t="n"/>
      <c r="D73" s="14" t="n"/>
      <c r="E73" s="14" t="n"/>
      <c r="F73" s="14" t="n"/>
      <c r="G73" s="14" t="n"/>
      <c r="H73" s="14" t="n"/>
      <c r="I73" s="15">
        <f>IF(B73="","",D73+E73+F73+G73+H73)</f>
        <v/>
      </c>
      <c r="J73" s="15">
        <f>IF(B73="","",IF('الإعدادات'!$B$13&gt;0,MIN(D73+E73,'الإعدادات'!$B$13),D73+E73))</f>
        <v/>
      </c>
      <c r="K73" s="15">
        <f>IF(B73="","",ROUND(J73*IFERROR(VLOOKUP(C73,'الإعدادات'!$A$6:$C$11,2,FALSE),0),2))</f>
        <v/>
      </c>
      <c r="L73" s="14" t="n"/>
      <c r="M73" s="16">
        <f>IF(B73="","",I73-K73-L73)</f>
        <v/>
      </c>
      <c r="N73" s="15">
        <f>IF(B73="","",ROUND(J73*IFERROR(VLOOKUP(C73,'الإعدادات'!$A$6:$C$11,3,FALSE),0),2))</f>
        <v/>
      </c>
      <c r="O73" s="15">
        <f>IF(B73="","",I73+N73)</f>
        <v/>
      </c>
    </row>
    <row r="74">
      <c r="A74" s="8" t="n"/>
      <c r="B74" s="8" t="n"/>
      <c r="C74" s="8" t="n"/>
      <c r="D74" s="14" t="n"/>
      <c r="E74" s="14" t="n"/>
      <c r="F74" s="14" t="n"/>
      <c r="G74" s="14" t="n"/>
      <c r="H74" s="14" t="n"/>
      <c r="I74" s="15">
        <f>IF(B74="","",D74+E74+F74+G74+H74)</f>
        <v/>
      </c>
      <c r="J74" s="15">
        <f>IF(B74="","",IF('الإعدادات'!$B$13&gt;0,MIN(D74+E74,'الإعدادات'!$B$13),D74+E74))</f>
        <v/>
      </c>
      <c r="K74" s="15">
        <f>IF(B74="","",ROUND(J74*IFERROR(VLOOKUP(C74,'الإعدادات'!$A$6:$C$11,2,FALSE),0),2))</f>
        <v/>
      </c>
      <c r="L74" s="14" t="n"/>
      <c r="M74" s="16">
        <f>IF(B74="","",I74-K74-L74)</f>
        <v/>
      </c>
      <c r="N74" s="15">
        <f>IF(B74="","",ROUND(J74*IFERROR(VLOOKUP(C74,'الإعدادات'!$A$6:$C$11,3,FALSE),0),2))</f>
        <v/>
      </c>
      <c r="O74" s="15">
        <f>IF(B74="","",I74+N74)</f>
        <v/>
      </c>
    </row>
    <row r="75">
      <c r="A75" s="8" t="n"/>
      <c r="B75" s="8" t="n"/>
      <c r="C75" s="8" t="n"/>
      <c r="D75" s="14" t="n"/>
      <c r="E75" s="14" t="n"/>
      <c r="F75" s="14" t="n"/>
      <c r="G75" s="14" t="n"/>
      <c r="H75" s="14" t="n"/>
      <c r="I75" s="15">
        <f>IF(B75="","",D75+E75+F75+G75+H75)</f>
        <v/>
      </c>
      <c r="J75" s="15">
        <f>IF(B75="","",IF('الإعدادات'!$B$13&gt;0,MIN(D75+E75,'الإعدادات'!$B$13),D75+E75))</f>
        <v/>
      </c>
      <c r="K75" s="15">
        <f>IF(B75="","",ROUND(J75*IFERROR(VLOOKUP(C75,'الإعدادات'!$A$6:$C$11,2,FALSE),0),2))</f>
        <v/>
      </c>
      <c r="L75" s="14" t="n"/>
      <c r="M75" s="16">
        <f>IF(B75="","",I75-K75-L75)</f>
        <v/>
      </c>
      <c r="N75" s="15">
        <f>IF(B75="","",ROUND(J75*IFERROR(VLOOKUP(C75,'الإعدادات'!$A$6:$C$11,3,FALSE),0),2))</f>
        <v/>
      </c>
      <c r="O75" s="15">
        <f>IF(B75="","",I75+N75)</f>
        <v/>
      </c>
    </row>
    <row r="76">
      <c r="A76" s="8" t="n"/>
      <c r="B76" s="8" t="n"/>
      <c r="C76" s="8" t="n"/>
      <c r="D76" s="14" t="n"/>
      <c r="E76" s="14" t="n"/>
      <c r="F76" s="14" t="n"/>
      <c r="G76" s="14" t="n"/>
      <c r="H76" s="14" t="n"/>
      <c r="I76" s="15">
        <f>IF(B76="","",D76+E76+F76+G76+H76)</f>
        <v/>
      </c>
      <c r="J76" s="15">
        <f>IF(B76="","",IF('الإعدادات'!$B$13&gt;0,MIN(D76+E76,'الإعدادات'!$B$13),D76+E76))</f>
        <v/>
      </c>
      <c r="K76" s="15">
        <f>IF(B76="","",ROUND(J76*IFERROR(VLOOKUP(C76,'الإعدادات'!$A$6:$C$11,2,FALSE),0),2))</f>
        <v/>
      </c>
      <c r="L76" s="14" t="n"/>
      <c r="M76" s="16">
        <f>IF(B76="","",I76-K76-L76)</f>
        <v/>
      </c>
      <c r="N76" s="15">
        <f>IF(B76="","",ROUND(J76*IFERROR(VLOOKUP(C76,'الإعدادات'!$A$6:$C$11,3,FALSE),0),2))</f>
        <v/>
      </c>
      <c r="O76" s="15">
        <f>IF(B76="","",I76+N76)</f>
        <v/>
      </c>
    </row>
    <row r="77">
      <c r="A77" s="8" t="n"/>
      <c r="B77" s="8" t="n"/>
      <c r="C77" s="8" t="n"/>
      <c r="D77" s="14" t="n"/>
      <c r="E77" s="14" t="n"/>
      <c r="F77" s="14" t="n"/>
      <c r="G77" s="14" t="n"/>
      <c r="H77" s="14" t="n"/>
      <c r="I77" s="15">
        <f>IF(B77="","",D77+E77+F77+G77+H77)</f>
        <v/>
      </c>
      <c r="J77" s="15">
        <f>IF(B77="","",IF('الإعدادات'!$B$13&gt;0,MIN(D77+E77,'الإعدادات'!$B$13),D77+E77))</f>
        <v/>
      </c>
      <c r="K77" s="15">
        <f>IF(B77="","",ROUND(J77*IFERROR(VLOOKUP(C77,'الإعدادات'!$A$6:$C$11,2,FALSE),0),2))</f>
        <v/>
      </c>
      <c r="L77" s="14" t="n"/>
      <c r="M77" s="16">
        <f>IF(B77="","",I77-K77-L77)</f>
        <v/>
      </c>
      <c r="N77" s="15">
        <f>IF(B77="","",ROUND(J77*IFERROR(VLOOKUP(C77,'الإعدادات'!$A$6:$C$11,3,FALSE),0),2))</f>
        <v/>
      </c>
      <c r="O77" s="15">
        <f>IF(B77="","",I77+N77)</f>
        <v/>
      </c>
    </row>
    <row r="78">
      <c r="A78" s="8" t="n"/>
      <c r="B78" s="8" t="n"/>
      <c r="C78" s="8" t="n"/>
      <c r="D78" s="14" t="n"/>
      <c r="E78" s="14" t="n"/>
      <c r="F78" s="14" t="n"/>
      <c r="G78" s="14" t="n"/>
      <c r="H78" s="14" t="n"/>
      <c r="I78" s="15">
        <f>IF(B78="","",D78+E78+F78+G78+H78)</f>
        <v/>
      </c>
      <c r="J78" s="15">
        <f>IF(B78="","",IF('الإعدادات'!$B$13&gt;0,MIN(D78+E78,'الإعدادات'!$B$13),D78+E78))</f>
        <v/>
      </c>
      <c r="K78" s="15">
        <f>IF(B78="","",ROUND(J78*IFERROR(VLOOKUP(C78,'الإعدادات'!$A$6:$C$11,2,FALSE),0),2))</f>
        <v/>
      </c>
      <c r="L78" s="14" t="n"/>
      <c r="M78" s="16">
        <f>IF(B78="","",I78-K78-L78)</f>
        <v/>
      </c>
      <c r="N78" s="15">
        <f>IF(B78="","",ROUND(J78*IFERROR(VLOOKUP(C78,'الإعدادات'!$A$6:$C$11,3,FALSE),0),2))</f>
        <v/>
      </c>
      <c r="O78" s="15">
        <f>IF(B78="","",I78+N78)</f>
        <v/>
      </c>
    </row>
    <row r="79">
      <c r="A79" s="8" t="n"/>
      <c r="B79" s="8" t="n"/>
      <c r="C79" s="8" t="n"/>
      <c r="D79" s="14" t="n"/>
      <c r="E79" s="14" t="n"/>
      <c r="F79" s="14" t="n"/>
      <c r="G79" s="14" t="n"/>
      <c r="H79" s="14" t="n"/>
      <c r="I79" s="15">
        <f>IF(B79="","",D79+E79+F79+G79+H79)</f>
        <v/>
      </c>
      <c r="J79" s="15">
        <f>IF(B79="","",IF('الإعدادات'!$B$13&gt;0,MIN(D79+E79,'الإعدادات'!$B$13),D79+E79))</f>
        <v/>
      </c>
      <c r="K79" s="15">
        <f>IF(B79="","",ROUND(J79*IFERROR(VLOOKUP(C79,'الإعدادات'!$A$6:$C$11,2,FALSE),0),2))</f>
        <v/>
      </c>
      <c r="L79" s="14" t="n"/>
      <c r="M79" s="16">
        <f>IF(B79="","",I79-K79-L79)</f>
        <v/>
      </c>
      <c r="N79" s="15">
        <f>IF(B79="","",ROUND(J79*IFERROR(VLOOKUP(C79,'الإعدادات'!$A$6:$C$11,3,FALSE),0),2))</f>
        <v/>
      </c>
      <c r="O79" s="15">
        <f>IF(B79="","",I79+N79)</f>
        <v/>
      </c>
    </row>
    <row r="80">
      <c r="A80" s="8" t="n"/>
      <c r="B80" s="8" t="n"/>
      <c r="C80" s="8" t="n"/>
      <c r="D80" s="14" t="n"/>
      <c r="E80" s="14" t="n"/>
      <c r="F80" s="14" t="n"/>
      <c r="G80" s="14" t="n"/>
      <c r="H80" s="14" t="n"/>
      <c r="I80" s="15">
        <f>IF(B80="","",D80+E80+F80+G80+H80)</f>
        <v/>
      </c>
      <c r="J80" s="15">
        <f>IF(B80="","",IF('الإعدادات'!$B$13&gt;0,MIN(D80+E80,'الإعدادات'!$B$13),D80+E80))</f>
        <v/>
      </c>
      <c r="K80" s="15">
        <f>IF(B80="","",ROUND(J80*IFERROR(VLOOKUP(C80,'الإعدادات'!$A$6:$C$11,2,FALSE),0),2))</f>
        <v/>
      </c>
      <c r="L80" s="14" t="n"/>
      <c r="M80" s="16">
        <f>IF(B80="","",I80-K80-L80)</f>
        <v/>
      </c>
      <c r="N80" s="15">
        <f>IF(B80="","",ROUND(J80*IFERROR(VLOOKUP(C80,'الإعدادات'!$A$6:$C$11,3,FALSE),0),2))</f>
        <v/>
      </c>
      <c r="O80" s="15">
        <f>IF(B80="","",I80+N80)</f>
        <v/>
      </c>
    </row>
    <row r="81">
      <c r="A81" s="8" t="n"/>
      <c r="B81" s="8" t="n"/>
      <c r="C81" s="8" t="n"/>
      <c r="D81" s="14" t="n"/>
      <c r="E81" s="14" t="n"/>
      <c r="F81" s="14" t="n"/>
      <c r="G81" s="14" t="n"/>
      <c r="H81" s="14" t="n"/>
      <c r="I81" s="15">
        <f>IF(B81="","",D81+E81+F81+G81+H81)</f>
        <v/>
      </c>
      <c r="J81" s="15">
        <f>IF(B81="","",IF('الإعدادات'!$B$13&gt;0,MIN(D81+E81,'الإعدادات'!$B$13),D81+E81))</f>
        <v/>
      </c>
      <c r="K81" s="15">
        <f>IF(B81="","",ROUND(J81*IFERROR(VLOOKUP(C81,'الإعدادات'!$A$6:$C$11,2,FALSE),0),2))</f>
        <v/>
      </c>
      <c r="L81" s="14" t="n"/>
      <c r="M81" s="16">
        <f>IF(B81="","",I81-K81-L81)</f>
        <v/>
      </c>
      <c r="N81" s="15">
        <f>IF(B81="","",ROUND(J81*IFERROR(VLOOKUP(C81,'الإعدادات'!$A$6:$C$11,3,FALSE),0),2))</f>
        <v/>
      </c>
      <c r="O81" s="15">
        <f>IF(B81="","",I81+N81)</f>
        <v/>
      </c>
    </row>
    <row r="82">
      <c r="A82" s="8" t="n"/>
      <c r="B82" s="8" t="n"/>
      <c r="C82" s="8" t="n"/>
      <c r="D82" s="14" t="n"/>
      <c r="E82" s="14" t="n"/>
      <c r="F82" s="14" t="n"/>
      <c r="G82" s="14" t="n"/>
      <c r="H82" s="14" t="n"/>
      <c r="I82" s="15">
        <f>IF(B82="","",D82+E82+F82+G82+H82)</f>
        <v/>
      </c>
      <c r="J82" s="15">
        <f>IF(B82="","",IF('الإعدادات'!$B$13&gt;0,MIN(D82+E82,'الإعدادات'!$B$13),D82+E82))</f>
        <v/>
      </c>
      <c r="K82" s="15">
        <f>IF(B82="","",ROUND(J82*IFERROR(VLOOKUP(C82,'الإعدادات'!$A$6:$C$11,2,FALSE),0),2))</f>
        <v/>
      </c>
      <c r="L82" s="14" t="n"/>
      <c r="M82" s="16">
        <f>IF(B82="","",I82-K82-L82)</f>
        <v/>
      </c>
      <c r="N82" s="15">
        <f>IF(B82="","",ROUND(J82*IFERROR(VLOOKUP(C82,'الإعدادات'!$A$6:$C$11,3,FALSE),0),2))</f>
        <v/>
      </c>
      <c r="O82" s="15">
        <f>IF(B82="","",I82+N82)</f>
        <v/>
      </c>
    </row>
    <row r="83">
      <c r="A83" s="8" t="n"/>
      <c r="B83" s="8" t="n"/>
      <c r="C83" s="8" t="n"/>
      <c r="D83" s="14" t="n"/>
      <c r="E83" s="14" t="n"/>
      <c r="F83" s="14" t="n"/>
      <c r="G83" s="14" t="n"/>
      <c r="H83" s="14" t="n"/>
      <c r="I83" s="15">
        <f>IF(B83="","",D83+E83+F83+G83+H83)</f>
        <v/>
      </c>
      <c r="J83" s="15">
        <f>IF(B83="","",IF('الإعدادات'!$B$13&gt;0,MIN(D83+E83,'الإعدادات'!$B$13),D83+E83))</f>
        <v/>
      </c>
      <c r="K83" s="15">
        <f>IF(B83="","",ROUND(J83*IFERROR(VLOOKUP(C83,'الإعدادات'!$A$6:$C$11,2,FALSE),0),2))</f>
        <v/>
      </c>
      <c r="L83" s="14" t="n"/>
      <c r="M83" s="16">
        <f>IF(B83="","",I83-K83-L83)</f>
        <v/>
      </c>
      <c r="N83" s="15">
        <f>IF(B83="","",ROUND(J83*IFERROR(VLOOKUP(C83,'الإعدادات'!$A$6:$C$11,3,FALSE),0),2))</f>
        <v/>
      </c>
      <c r="O83" s="15">
        <f>IF(B83="","",I83+N83)</f>
        <v/>
      </c>
    </row>
    <row r="84">
      <c r="A84" s="8" t="n"/>
      <c r="B84" s="8" t="n"/>
      <c r="C84" s="8" t="n"/>
      <c r="D84" s="14" t="n"/>
      <c r="E84" s="14" t="n"/>
      <c r="F84" s="14" t="n"/>
      <c r="G84" s="14" t="n"/>
      <c r="H84" s="14" t="n"/>
      <c r="I84" s="15">
        <f>IF(B84="","",D84+E84+F84+G84+H84)</f>
        <v/>
      </c>
      <c r="J84" s="15">
        <f>IF(B84="","",IF('الإعدادات'!$B$13&gt;0,MIN(D84+E84,'الإعدادات'!$B$13),D84+E84))</f>
        <v/>
      </c>
      <c r="K84" s="15">
        <f>IF(B84="","",ROUND(J84*IFERROR(VLOOKUP(C84,'الإعدادات'!$A$6:$C$11,2,FALSE),0),2))</f>
        <v/>
      </c>
      <c r="L84" s="14" t="n"/>
      <c r="M84" s="16">
        <f>IF(B84="","",I84-K84-L84)</f>
        <v/>
      </c>
      <c r="N84" s="15">
        <f>IF(B84="","",ROUND(J84*IFERROR(VLOOKUP(C84,'الإعدادات'!$A$6:$C$11,3,FALSE),0),2))</f>
        <v/>
      </c>
      <c r="O84" s="15">
        <f>IF(B84="","",I84+N84)</f>
        <v/>
      </c>
    </row>
    <row r="85">
      <c r="A85" s="8" t="n"/>
      <c r="B85" s="8" t="n"/>
      <c r="C85" s="8" t="n"/>
      <c r="D85" s="14" t="n"/>
      <c r="E85" s="14" t="n"/>
      <c r="F85" s="14" t="n"/>
      <c r="G85" s="14" t="n"/>
      <c r="H85" s="14" t="n"/>
      <c r="I85" s="15">
        <f>IF(B85="","",D85+E85+F85+G85+H85)</f>
        <v/>
      </c>
      <c r="J85" s="15">
        <f>IF(B85="","",IF('الإعدادات'!$B$13&gt;0,MIN(D85+E85,'الإعدادات'!$B$13),D85+E85))</f>
        <v/>
      </c>
      <c r="K85" s="15">
        <f>IF(B85="","",ROUND(J85*IFERROR(VLOOKUP(C85,'الإعدادات'!$A$6:$C$11,2,FALSE),0),2))</f>
        <v/>
      </c>
      <c r="L85" s="14" t="n"/>
      <c r="M85" s="16">
        <f>IF(B85="","",I85-K85-L85)</f>
        <v/>
      </c>
      <c r="N85" s="15">
        <f>IF(B85="","",ROUND(J85*IFERROR(VLOOKUP(C85,'الإعدادات'!$A$6:$C$11,3,FALSE),0),2))</f>
        <v/>
      </c>
      <c r="O85" s="15">
        <f>IF(B85="","",I85+N85)</f>
        <v/>
      </c>
    </row>
    <row r="86">
      <c r="A86" s="8" t="n"/>
      <c r="B86" s="8" t="n"/>
      <c r="C86" s="8" t="n"/>
      <c r="D86" s="14" t="n"/>
      <c r="E86" s="14" t="n"/>
      <c r="F86" s="14" t="n"/>
      <c r="G86" s="14" t="n"/>
      <c r="H86" s="14" t="n"/>
      <c r="I86" s="15">
        <f>IF(B86="","",D86+E86+F86+G86+H86)</f>
        <v/>
      </c>
      <c r="J86" s="15">
        <f>IF(B86="","",IF('الإعدادات'!$B$13&gt;0,MIN(D86+E86,'الإعدادات'!$B$13),D86+E86))</f>
        <v/>
      </c>
      <c r="K86" s="15">
        <f>IF(B86="","",ROUND(J86*IFERROR(VLOOKUP(C86,'الإعدادات'!$A$6:$C$11,2,FALSE),0),2))</f>
        <v/>
      </c>
      <c r="L86" s="14" t="n"/>
      <c r="M86" s="16">
        <f>IF(B86="","",I86-K86-L86)</f>
        <v/>
      </c>
      <c r="N86" s="15">
        <f>IF(B86="","",ROUND(J86*IFERROR(VLOOKUP(C86,'الإعدادات'!$A$6:$C$11,3,FALSE),0),2))</f>
        <v/>
      </c>
      <c r="O86" s="15">
        <f>IF(B86="","",I86+N86)</f>
        <v/>
      </c>
    </row>
    <row r="87">
      <c r="A87" s="8" t="n"/>
      <c r="B87" s="8" t="n"/>
      <c r="C87" s="8" t="n"/>
      <c r="D87" s="14" t="n"/>
      <c r="E87" s="14" t="n"/>
      <c r="F87" s="14" t="n"/>
      <c r="G87" s="14" t="n"/>
      <c r="H87" s="14" t="n"/>
      <c r="I87" s="15">
        <f>IF(B87="","",D87+E87+F87+G87+H87)</f>
        <v/>
      </c>
      <c r="J87" s="15">
        <f>IF(B87="","",IF('الإعدادات'!$B$13&gt;0,MIN(D87+E87,'الإعدادات'!$B$13),D87+E87))</f>
        <v/>
      </c>
      <c r="K87" s="15">
        <f>IF(B87="","",ROUND(J87*IFERROR(VLOOKUP(C87,'الإعدادات'!$A$6:$C$11,2,FALSE),0),2))</f>
        <v/>
      </c>
      <c r="L87" s="14" t="n"/>
      <c r="M87" s="16">
        <f>IF(B87="","",I87-K87-L87)</f>
        <v/>
      </c>
      <c r="N87" s="15">
        <f>IF(B87="","",ROUND(J87*IFERROR(VLOOKUP(C87,'الإعدادات'!$A$6:$C$11,3,FALSE),0),2))</f>
        <v/>
      </c>
      <c r="O87" s="15">
        <f>IF(B87="","",I87+N87)</f>
        <v/>
      </c>
    </row>
    <row r="88">
      <c r="A88" s="8" t="n"/>
      <c r="B88" s="8" t="n"/>
      <c r="C88" s="8" t="n"/>
      <c r="D88" s="14" t="n"/>
      <c r="E88" s="14" t="n"/>
      <c r="F88" s="14" t="n"/>
      <c r="G88" s="14" t="n"/>
      <c r="H88" s="14" t="n"/>
      <c r="I88" s="15">
        <f>IF(B88="","",D88+E88+F88+G88+H88)</f>
        <v/>
      </c>
      <c r="J88" s="15">
        <f>IF(B88="","",IF('الإعدادات'!$B$13&gt;0,MIN(D88+E88,'الإعدادات'!$B$13),D88+E88))</f>
        <v/>
      </c>
      <c r="K88" s="15">
        <f>IF(B88="","",ROUND(J88*IFERROR(VLOOKUP(C88,'الإعدادات'!$A$6:$C$11,2,FALSE),0),2))</f>
        <v/>
      </c>
      <c r="L88" s="14" t="n"/>
      <c r="M88" s="16">
        <f>IF(B88="","",I88-K88-L88)</f>
        <v/>
      </c>
      <c r="N88" s="15">
        <f>IF(B88="","",ROUND(J88*IFERROR(VLOOKUP(C88,'الإعدادات'!$A$6:$C$11,3,FALSE),0),2))</f>
        <v/>
      </c>
      <c r="O88" s="15">
        <f>IF(B88="","",I88+N88)</f>
        <v/>
      </c>
    </row>
    <row r="89">
      <c r="A89" s="8" t="n"/>
      <c r="B89" s="8" t="n"/>
      <c r="C89" s="8" t="n"/>
      <c r="D89" s="14" t="n"/>
      <c r="E89" s="14" t="n"/>
      <c r="F89" s="14" t="n"/>
      <c r="G89" s="14" t="n"/>
      <c r="H89" s="14" t="n"/>
      <c r="I89" s="15">
        <f>IF(B89="","",D89+E89+F89+G89+H89)</f>
        <v/>
      </c>
      <c r="J89" s="15">
        <f>IF(B89="","",IF('الإعدادات'!$B$13&gt;0,MIN(D89+E89,'الإعدادات'!$B$13),D89+E89))</f>
        <v/>
      </c>
      <c r="K89" s="15">
        <f>IF(B89="","",ROUND(J89*IFERROR(VLOOKUP(C89,'الإعدادات'!$A$6:$C$11,2,FALSE),0),2))</f>
        <v/>
      </c>
      <c r="L89" s="14" t="n"/>
      <c r="M89" s="16">
        <f>IF(B89="","",I89-K89-L89)</f>
        <v/>
      </c>
      <c r="N89" s="15">
        <f>IF(B89="","",ROUND(J89*IFERROR(VLOOKUP(C89,'الإعدادات'!$A$6:$C$11,3,FALSE),0),2))</f>
        <v/>
      </c>
      <c r="O89" s="15">
        <f>IF(B89="","",I89+N89)</f>
        <v/>
      </c>
    </row>
    <row r="90">
      <c r="A90" s="8" t="n"/>
      <c r="B90" s="8" t="n"/>
      <c r="C90" s="8" t="n"/>
      <c r="D90" s="14" t="n"/>
      <c r="E90" s="14" t="n"/>
      <c r="F90" s="14" t="n"/>
      <c r="G90" s="14" t="n"/>
      <c r="H90" s="14" t="n"/>
      <c r="I90" s="15">
        <f>IF(B90="","",D90+E90+F90+G90+H90)</f>
        <v/>
      </c>
      <c r="J90" s="15">
        <f>IF(B90="","",IF('الإعدادات'!$B$13&gt;0,MIN(D90+E90,'الإعدادات'!$B$13),D90+E90))</f>
        <v/>
      </c>
      <c r="K90" s="15">
        <f>IF(B90="","",ROUND(J90*IFERROR(VLOOKUP(C90,'الإعدادات'!$A$6:$C$11,2,FALSE),0),2))</f>
        <v/>
      </c>
      <c r="L90" s="14" t="n"/>
      <c r="M90" s="16">
        <f>IF(B90="","",I90-K90-L90)</f>
        <v/>
      </c>
      <c r="N90" s="15">
        <f>IF(B90="","",ROUND(J90*IFERROR(VLOOKUP(C90,'الإعدادات'!$A$6:$C$11,3,FALSE),0),2))</f>
        <v/>
      </c>
      <c r="O90" s="15">
        <f>IF(B90="","",I90+N90)</f>
        <v/>
      </c>
    </row>
    <row r="91">
      <c r="A91" s="8" t="n"/>
      <c r="B91" s="8" t="n"/>
      <c r="C91" s="8" t="n"/>
      <c r="D91" s="14" t="n"/>
      <c r="E91" s="14" t="n"/>
      <c r="F91" s="14" t="n"/>
      <c r="G91" s="14" t="n"/>
      <c r="H91" s="14" t="n"/>
      <c r="I91" s="15">
        <f>IF(B91="","",D91+E91+F91+G91+H91)</f>
        <v/>
      </c>
      <c r="J91" s="15">
        <f>IF(B91="","",IF('الإعدادات'!$B$13&gt;0,MIN(D91+E91,'الإعدادات'!$B$13),D91+E91))</f>
        <v/>
      </c>
      <c r="K91" s="15">
        <f>IF(B91="","",ROUND(J91*IFERROR(VLOOKUP(C91,'الإعدادات'!$A$6:$C$11,2,FALSE),0),2))</f>
        <v/>
      </c>
      <c r="L91" s="14" t="n"/>
      <c r="M91" s="16">
        <f>IF(B91="","",I91-K91-L91)</f>
        <v/>
      </c>
      <c r="N91" s="15">
        <f>IF(B91="","",ROUND(J91*IFERROR(VLOOKUP(C91,'الإعدادات'!$A$6:$C$11,3,FALSE),0),2))</f>
        <v/>
      </c>
      <c r="O91" s="15">
        <f>IF(B91="","",I91+N91)</f>
        <v/>
      </c>
    </row>
    <row r="92">
      <c r="A92" s="8" t="n"/>
      <c r="B92" s="8" t="n"/>
      <c r="C92" s="8" t="n"/>
      <c r="D92" s="14" t="n"/>
      <c r="E92" s="14" t="n"/>
      <c r="F92" s="14" t="n"/>
      <c r="G92" s="14" t="n"/>
      <c r="H92" s="14" t="n"/>
      <c r="I92" s="15">
        <f>IF(B92="","",D92+E92+F92+G92+H92)</f>
        <v/>
      </c>
      <c r="J92" s="15">
        <f>IF(B92="","",IF('الإعدادات'!$B$13&gt;0,MIN(D92+E92,'الإعدادات'!$B$13),D92+E92))</f>
        <v/>
      </c>
      <c r="K92" s="15">
        <f>IF(B92="","",ROUND(J92*IFERROR(VLOOKUP(C92,'الإعدادات'!$A$6:$C$11,2,FALSE),0),2))</f>
        <v/>
      </c>
      <c r="L92" s="14" t="n"/>
      <c r="M92" s="16">
        <f>IF(B92="","",I92-K92-L92)</f>
        <v/>
      </c>
      <c r="N92" s="15">
        <f>IF(B92="","",ROUND(J92*IFERROR(VLOOKUP(C92,'الإعدادات'!$A$6:$C$11,3,FALSE),0),2))</f>
        <v/>
      </c>
      <c r="O92" s="15">
        <f>IF(B92="","",I92+N92)</f>
        <v/>
      </c>
    </row>
    <row r="93">
      <c r="A93" s="8" t="n"/>
      <c r="B93" s="8" t="n"/>
      <c r="C93" s="8" t="n"/>
      <c r="D93" s="14" t="n"/>
      <c r="E93" s="14" t="n"/>
      <c r="F93" s="14" t="n"/>
      <c r="G93" s="14" t="n"/>
      <c r="H93" s="14" t="n"/>
      <c r="I93" s="15">
        <f>IF(B93="","",D93+E93+F93+G93+H93)</f>
        <v/>
      </c>
      <c r="J93" s="15">
        <f>IF(B93="","",IF('الإعدادات'!$B$13&gt;0,MIN(D93+E93,'الإعدادات'!$B$13),D93+E93))</f>
        <v/>
      </c>
      <c r="K93" s="15">
        <f>IF(B93="","",ROUND(J93*IFERROR(VLOOKUP(C93,'الإعدادات'!$A$6:$C$11,2,FALSE),0),2))</f>
        <v/>
      </c>
      <c r="L93" s="14" t="n"/>
      <c r="M93" s="16">
        <f>IF(B93="","",I93-K93-L93)</f>
        <v/>
      </c>
      <c r="N93" s="15">
        <f>IF(B93="","",ROUND(J93*IFERROR(VLOOKUP(C93,'الإعدادات'!$A$6:$C$11,3,FALSE),0),2))</f>
        <v/>
      </c>
      <c r="O93" s="15">
        <f>IF(B93="","",I93+N93)</f>
        <v/>
      </c>
    </row>
    <row r="94">
      <c r="A94" s="8" t="n"/>
      <c r="B94" s="8" t="n"/>
      <c r="C94" s="8" t="n"/>
      <c r="D94" s="14" t="n"/>
      <c r="E94" s="14" t="n"/>
      <c r="F94" s="14" t="n"/>
      <c r="G94" s="14" t="n"/>
      <c r="H94" s="14" t="n"/>
      <c r="I94" s="15">
        <f>IF(B94="","",D94+E94+F94+G94+H94)</f>
        <v/>
      </c>
      <c r="J94" s="15">
        <f>IF(B94="","",IF('الإعدادات'!$B$13&gt;0,MIN(D94+E94,'الإعدادات'!$B$13),D94+E94))</f>
        <v/>
      </c>
      <c r="K94" s="15">
        <f>IF(B94="","",ROUND(J94*IFERROR(VLOOKUP(C94,'الإعدادات'!$A$6:$C$11,2,FALSE),0),2))</f>
        <v/>
      </c>
      <c r="L94" s="14" t="n"/>
      <c r="M94" s="16">
        <f>IF(B94="","",I94-K94-L94)</f>
        <v/>
      </c>
      <c r="N94" s="15">
        <f>IF(B94="","",ROUND(J94*IFERROR(VLOOKUP(C94,'الإعدادات'!$A$6:$C$11,3,FALSE),0),2))</f>
        <v/>
      </c>
      <c r="O94" s="15">
        <f>IF(B94="","",I94+N94)</f>
        <v/>
      </c>
    </row>
    <row r="95">
      <c r="A95" s="8" t="n"/>
      <c r="B95" s="8" t="n"/>
      <c r="C95" s="8" t="n"/>
      <c r="D95" s="14" t="n"/>
      <c r="E95" s="14" t="n"/>
      <c r="F95" s="14" t="n"/>
      <c r="G95" s="14" t="n"/>
      <c r="H95" s="14" t="n"/>
      <c r="I95" s="15">
        <f>IF(B95="","",D95+E95+F95+G95+H95)</f>
        <v/>
      </c>
      <c r="J95" s="15">
        <f>IF(B95="","",IF('الإعدادات'!$B$13&gt;0,MIN(D95+E95,'الإعدادات'!$B$13),D95+E95))</f>
        <v/>
      </c>
      <c r="K95" s="15">
        <f>IF(B95="","",ROUND(J95*IFERROR(VLOOKUP(C95,'الإعدادات'!$A$6:$C$11,2,FALSE),0),2))</f>
        <v/>
      </c>
      <c r="L95" s="14" t="n"/>
      <c r="M95" s="16">
        <f>IF(B95="","",I95-K95-L95)</f>
        <v/>
      </c>
      <c r="N95" s="15">
        <f>IF(B95="","",ROUND(J95*IFERROR(VLOOKUP(C95,'الإعدادات'!$A$6:$C$11,3,FALSE),0),2))</f>
        <v/>
      </c>
      <c r="O95" s="15">
        <f>IF(B95="","",I95+N95)</f>
        <v/>
      </c>
    </row>
    <row r="96">
      <c r="A96" s="8" t="n"/>
      <c r="B96" s="8" t="n"/>
      <c r="C96" s="8" t="n"/>
      <c r="D96" s="14" t="n"/>
      <c r="E96" s="14" t="n"/>
      <c r="F96" s="14" t="n"/>
      <c r="G96" s="14" t="n"/>
      <c r="H96" s="14" t="n"/>
      <c r="I96" s="15">
        <f>IF(B96="","",D96+E96+F96+G96+H96)</f>
        <v/>
      </c>
      <c r="J96" s="15">
        <f>IF(B96="","",IF('الإعدادات'!$B$13&gt;0,MIN(D96+E96,'الإعدادات'!$B$13),D96+E96))</f>
        <v/>
      </c>
      <c r="K96" s="15">
        <f>IF(B96="","",ROUND(J96*IFERROR(VLOOKUP(C96,'الإعدادات'!$A$6:$C$11,2,FALSE),0),2))</f>
        <v/>
      </c>
      <c r="L96" s="14" t="n"/>
      <c r="M96" s="16">
        <f>IF(B96="","",I96-K96-L96)</f>
        <v/>
      </c>
      <c r="N96" s="15">
        <f>IF(B96="","",ROUND(J96*IFERROR(VLOOKUP(C96,'الإعدادات'!$A$6:$C$11,3,FALSE),0),2))</f>
        <v/>
      </c>
      <c r="O96" s="15">
        <f>IF(B96="","",I96+N96)</f>
        <v/>
      </c>
    </row>
    <row r="97">
      <c r="A97" s="8" t="n"/>
      <c r="B97" s="8" t="n"/>
      <c r="C97" s="8" t="n"/>
      <c r="D97" s="14" t="n"/>
      <c r="E97" s="14" t="n"/>
      <c r="F97" s="14" t="n"/>
      <c r="G97" s="14" t="n"/>
      <c r="H97" s="14" t="n"/>
      <c r="I97" s="15">
        <f>IF(B97="","",D97+E97+F97+G97+H97)</f>
        <v/>
      </c>
      <c r="J97" s="15">
        <f>IF(B97="","",IF('الإعدادات'!$B$13&gt;0,MIN(D97+E97,'الإعدادات'!$B$13),D97+E97))</f>
        <v/>
      </c>
      <c r="K97" s="15">
        <f>IF(B97="","",ROUND(J97*IFERROR(VLOOKUP(C97,'الإعدادات'!$A$6:$C$11,2,FALSE),0),2))</f>
        <v/>
      </c>
      <c r="L97" s="14" t="n"/>
      <c r="M97" s="16">
        <f>IF(B97="","",I97-K97-L97)</f>
        <v/>
      </c>
      <c r="N97" s="15">
        <f>IF(B97="","",ROUND(J97*IFERROR(VLOOKUP(C97,'الإعدادات'!$A$6:$C$11,3,FALSE),0),2))</f>
        <v/>
      </c>
      <c r="O97" s="15">
        <f>IF(B97="","",I97+N97)</f>
        <v/>
      </c>
    </row>
    <row r="98">
      <c r="A98" s="8" t="n"/>
      <c r="B98" s="8" t="n"/>
      <c r="C98" s="8" t="n"/>
      <c r="D98" s="14" t="n"/>
      <c r="E98" s="14" t="n"/>
      <c r="F98" s="14" t="n"/>
      <c r="G98" s="14" t="n"/>
      <c r="H98" s="14" t="n"/>
      <c r="I98" s="15">
        <f>IF(B98="","",D98+E98+F98+G98+H98)</f>
        <v/>
      </c>
      <c r="J98" s="15">
        <f>IF(B98="","",IF('الإعدادات'!$B$13&gt;0,MIN(D98+E98,'الإعدادات'!$B$13),D98+E98))</f>
        <v/>
      </c>
      <c r="K98" s="15">
        <f>IF(B98="","",ROUND(J98*IFERROR(VLOOKUP(C98,'الإعدادات'!$A$6:$C$11,2,FALSE),0),2))</f>
        <v/>
      </c>
      <c r="L98" s="14" t="n"/>
      <c r="M98" s="16">
        <f>IF(B98="","",I98-K98-L98)</f>
        <v/>
      </c>
      <c r="N98" s="15">
        <f>IF(B98="","",ROUND(J98*IFERROR(VLOOKUP(C98,'الإعدادات'!$A$6:$C$11,3,FALSE),0),2))</f>
        <v/>
      </c>
      <c r="O98" s="15">
        <f>IF(B98="","",I98+N98)</f>
        <v/>
      </c>
    </row>
    <row r="99">
      <c r="A99" s="8" t="n"/>
      <c r="B99" s="8" t="n"/>
      <c r="C99" s="8" t="n"/>
      <c r="D99" s="14" t="n"/>
      <c r="E99" s="14" t="n"/>
      <c r="F99" s="14" t="n"/>
      <c r="G99" s="14" t="n"/>
      <c r="H99" s="14" t="n"/>
      <c r="I99" s="15">
        <f>IF(B99="","",D99+E99+F99+G99+H99)</f>
        <v/>
      </c>
      <c r="J99" s="15">
        <f>IF(B99="","",IF('الإعدادات'!$B$13&gt;0,MIN(D99+E99,'الإعدادات'!$B$13),D99+E99))</f>
        <v/>
      </c>
      <c r="K99" s="15">
        <f>IF(B99="","",ROUND(J99*IFERROR(VLOOKUP(C99,'الإعدادات'!$A$6:$C$11,2,FALSE),0),2))</f>
        <v/>
      </c>
      <c r="L99" s="14" t="n"/>
      <c r="M99" s="16">
        <f>IF(B99="","",I99-K99-L99)</f>
        <v/>
      </c>
      <c r="N99" s="15">
        <f>IF(B99="","",ROUND(J99*IFERROR(VLOOKUP(C99,'الإعدادات'!$A$6:$C$11,3,FALSE),0),2))</f>
        <v/>
      </c>
      <c r="O99" s="15">
        <f>IF(B99="","",I99+N99)</f>
        <v/>
      </c>
    </row>
    <row r="100">
      <c r="A100" s="8" t="n"/>
      <c r="B100" s="8" t="n"/>
      <c r="C100" s="8" t="n"/>
      <c r="D100" s="14" t="n"/>
      <c r="E100" s="14" t="n"/>
      <c r="F100" s="14" t="n"/>
      <c r="G100" s="14" t="n"/>
      <c r="H100" s="14" t="n"/>
      <c r="I100" s="15">
        <f>IF(B100="","",D100+E100+F100+G100+H100)</f>
        <v/>
      </c>
      <c r="J100" s="15">
        <f>IF(B100="","",IF('الإعدادات'!$B$13&gt;0,MIN(D100+E100,'الإعدادات'!$B$13),D100+E100))</f>
        <v/>
      </c>
      <c r="K100" s="15">
        <f>IF(B100="","",ROUND(J100*IFERROR(VLOOKUP(C100,'الإعدادات'!$A$6:$C$11,2,FALSE),0),2))</f>
        <v/>
      </c>
      <c r="L100" s="14" t="n"/>
      <c r="M100" s="16">
        <f>IF(B100="","",I100-K100-L100)</f>
        <v/>
      </c>
      <c r="N100" s="15">
        <f>IF(B100="","",ROUND(J100*IFERROR(VLOOKUP(C100,'الإعدادات'!$A$6:$C$11,3,FALSE),0),2))</f>
        <v/>
      </c>
      <c r="O100" s="15">
        <f>IF(B100="","",I100+N100)</f>
        <v/>
      </c>
    </row>
    <row r="101">
      <c r="A101" s="8" t="n"/>
      <c r="B101" s="8" t="n"/>
      <c r="C101" s="8" t="n"/>
      <c r="D101" s="14" t="n"/>
      <c r="E101" s="14" t="n"/>
      <c r="F101" s="14" t="n"/>
      <c r="G101" s="14" t="n"/>
      <c r="H101" s="14" t="n"/>
      <c r="I101" s="15">
        <f>IF(B101="","",D101+E101+F101+G101+H101)</f>
        <v/>
      </c>
      <c r="J101" s="15">
        <f>IF(B101="","",IF('الإعدادات'!$B$13&gt;0,MIN(D101+E101,'الإعدادات'!$B$13),D101+E101))</f>
        <v/>
      </c>
      <c r="K101" s="15">
        <f>IF(B101="","",ROUND(J101*IFERROR(VLOOKUP(C101,'الإعدادات'!$A$6:$C$11,2,FALSE),0),2))</f>
        <v/>
      </c>
      <c r="L101" s="14" t="n"/>
      <c r="M101" s="16">
        <f>IF(B101="","",I101-K101-L101)</f>
        <v/>
      </c>
      <c r="N101" s="15">
        <f>IF(B101="","",ROUND(J101*IFERROR(VLOOKUP(C101,'الإعدادات'!$A$6:$C$11,3,FALSE),0),2))</f>
        <v/>
      </c>
      <c r="O101" s="15">
        <f>IF(B101="","",I101+N101)</f>
        <v/>
      </c>
    </row>
    <row r="102">
      <c r="A102" s="8" t="n"/>
      <c r="B102" s="8" t="n"/>
      <c r="C102" s="8" t="n"/>
      <c r="D102" s="14" t="n"/>
      <c r="E102" s="14" t="n"/>
      <c r="F102" s="14" t="n"/>
      <c r="G102" s="14" t="n"/>
      <c r="H102" s="14" t="n"/>
      <c r="I102" s="15">
        <f>IF(B102="","",D102+E102+F102+G102+H102)</f>
        <v/>
      </c>
      <c r="J102" s="15">
        <f>IF(B102="","",IF('الإعدادات'!$B$13&gt;0,MIN(D102+E102,'الإعدادات'!$B$13),D102+E102))</f>
        <v/>
      </c>
      <c r="K102" s="15">
        <f>IF(B102="","",ROUND(J102*IFERROR(VLOOKUP(C102,'الإعدادات'!$A$6:$C$11,2,FALSE),0),2))</f>
        <v/>
      </c>
      <c r="L102" s="14" t="n"/>
      <c r="M102" s="16">
        <f>IF(B102="","",I102-K102-L102)</f>
        <v/>
      </c>
      <c r="N102" s="15">
        <f>IF(B102="","",ROUND(J102*IFERROR(VLOOKUP(C102,'الإعدادات'!$A$6:$C$11,3,FALSE),0),2))</f>
        <v/>
      </c>
      <c r="O102" s="15">
        <f>IF(B102="","",I102+N102)</f>
        <v/>
      </c>
    </row>
    <row r="103">
      <c r="A103" s="8" t="n"/>
      <c r="B103" s="8" t="n"/>
      <c r="C103" s="8" t="n"/>
      <c r="D103" s="14" t="n"/>
      <c r="E103" s="14" t="n"/>
      <c r="F103" s="14" t="n"/>
      <c r="G103" s="14" t="n"/>
      <c r="H103" s="14" t="n"/>
      <c r="I103" s="15">
        <f>IF(B103="","",D103+E103+F103+G103+H103)</f>
        <v/>
      </c>
      <c r="J103" s="15">
        <f>IF(B103="","",IF('الإعدادات'!$B$13&gt;0,MIN(D103+E103,'الإعدادات'!$B$13),D103+E103))</f>
        <v/>
      </c>
      <c r="K103" s="15">
        <f>IF(B103="","",ROUND(J103*IFERROR(VLOOKUP(C103,'الإعدادات'!$A$6:$C$11,2,FALSE),0),2))</f>
        <v/>
      </c>
      <c r="L103" s="14" t="n"/>
      <c r="M103" s="16">
        <f>IF(B103="","",I103-K103-L103)</f>
        <v/>
      </c>
      <c r="N103" s="15">
        <f>IF(B103="","",ROUND(J103*IFERROR(VLOOKUP(C103,'الإعدادات'!$A$6:$C$11,3,FALSE),0),2))</f>
        <v/>
      </c>
      <c r="O103" s="15">
        <f>IF(B103="","",I103+N103)</f>
        <v/>
      </c>
    </row>
    <row r="104">
      <c r="A104" s="8" t="n"/>
      <c r="B104" s="8" t="n"/>
      <c r="C104" s="8" t="n"/>
      <c r="D104" s="14" t="n"/>
      <c r="E104" s="14" t="n"/>
      <c r="F104" s="14" t="n"/>
      <c r="G104" s="14" t="n"/>
      <c r="H104" s="14" t="n"/>
      <c r="I104" s="15">
        <f>IF(B104="","",D104+E104+F104+G104+H104)</f>
        <v/>
      </c>
      <c r="J104" s="15">
        <f>IF(B104="","",IF('الإعدادات'!$B$13&gt;0,MIN(D104+E104,'الإعدادات'!$B$13),D104+E104))</f>
        <v/>
      </c>
      <c r="K104" s="15">
        <f>IF(B104="","",ROUND(J104*IFERROR(VLOOKUP(C104,'الإعدادات'!$A$6:$C$11,2,FALSE),0),2))</f>
        <v/>
      </c>
      <c r="L104" s="14" t="n"/>
      <c r="M104" s="16">
        <f>IF(B104="","",I104-K104-L104)</f>
        <v/>
      </c>
      <c r="N104" s="15">
        <f>IF(B104="","",ROUND(J104*IFERROR(VLOOKUP(C104,'الإعدادات'!$A$6:$C$11,3,FALSE),0),2))</f>
        <v/>
      </c>
      <c r="O104" s="15">
        <f>IF(B104="","",I104+N104)</f>
        <v/>
      </c>
    </row>
    <row r="105">
      <c r="A105" s="8" t="n"/>
      <c r="B105" s="8" t="n"/>
      <c r="C105" s="8" t="n"/>
      <c r="D105" s="14" t="n"/>
      <c r="E105" s="14" t="n"/>
      <c r="F105" s="14" t="n"/>
      <c r="G105" s="14" t="n"/>
      <c r="H105" s="14" t="n"/>
      <c r="I105" s="15">
        <f>IF(B105="","",D105+E105+F105+G105+H105)</f>
        <v/>
      </c>
      <c r="J105" s="15">
        <f>IF(B105="","",IF('الإعدادات'!$B$13&gt;0,MIN(D105+E105,'الإعدادات'!$B$13),D105+E105))</f>
        <v/>
      </c>
      <c r="K105" s="15">
        <f>IF(B105="","",ROUND(J105*IFERROR(VLOOKUP(C105,'الإعدادات'!$A$6:$C$11,2,FALSE),0),2))</f>
        <v/>
      </c>
      <c r="L105" s="14" t="n"/>
      <c r="M105" s="16">
        <f>IF(B105="","",I105-K105-L105)</f>
        <v/>
      </c>
      <c r="N105" s="15">
        <f>IF(B105="","",ROUND(J105*IFERROR(VLOOKUP(C105,'الإعدادات'!$A$6:$C$11,3,FALSE),0),2))</f>
        <v/>
      </c>
      <c r="O105" s="15">
        <f>IF(B105="","",I105+N105)</f>
        <v/>
      </c>
    </row>
    <row r="106">
      <c r="A106" s="17" t="inlineStr">
        <is>
          <t>الإجمالي | Total</t>
        </is>
      </c>
      <c r="D106" s="16">
        <f>SUM(D6:D105)</f>
        <v/>
      </c>
      <c r="E106" s="16">
        <f>SUM(E6:E105)</f>
        <v/>
      </c>
      <c r="F106" s="16">
        <f>SUM(F6:F105)</f>
        <v/>
      </c>
      <c r="G106" s="16">
        <f>SUM(G6:G105)</f>
        <v/>
      </c>
      <c r="H106" s="16">
        <f>SUM(H6:H105)</f>
        <v/>
      </c>
      <c r="I106" s="16">
        <f>SUM(I6:I105)</f>
        <v/>
      </c>
      <c r="K106" s="16">
        <f>SUM(K6:K105)</f>
        <v/>
      </c>
      <c r="L106" s="16">
        <f>SUM(L6:L105)</f>
        <v/>
      </c>
      <c r="M106" s="16">
        <f>SUM(M6:M105)</f>
        <v/>
      </c>
      <c r="N106" s="16">
        <f>SUM(N6:N105)</f>
        <v/>
      </c>
      <c r="O106" s="16">
        <f>SUM(O6:O105)</f>
        <v/>
      </c>
    </row>
  </sheetData>
  <dataValidations count="1">
    <dataValidation sqref="C6:C105" showDropDown="0" showInputMessage="0" showErrorMessage="0" allowBlank="1" type="list">
      <formula1>='الإعدادات'!$A$6:$A$11</formula1>
    </dataValidation>
  </dataValidations>
  <pageMargins left="0.75" right="0.75" top="1" bottom="1" header="0.5" footer="0.5"/>
  <pageSetup orientation="landscape" paperSize="9" fitToHeight="0" fitToWidth="1"/>
  <headerFooter>
    <oddHeader/>
    <oddFooter>&amp;C&amp;8 قالب مجاني من Skyline Nexus ERP · nexus.alskyline.com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Skyline Nexus ERP</dc:creator>
  <dc:title xmlns:dc="http://purl.org/dc/elements/1.1/">كشف رواتب أساسي | Basic payroll sheet</dc:title>
  <dc:subject xmlns:dc="http://purl.org/dc/elements/1.1/">Free template (Arabic / English)</dc:subject>
  <dc:language xmlns:dc="http://purl.org/dc/elements/1.1/">ar-SA</dc:language>
  <dcterms:created xmlns:dcterms="http://purl.org/dc/terms/" xmlns:xsi="http://www.w3.org/2001/XMLSchema-instance" xsi:type="dcterms:W3CDTF">2026-10-13T16:36:58Z</dcterms:created>
  <dcterms:modified xmlns:dcterms="http://purl.org/dc/terms/" xmlns:xsi="http://www.w3.org/2001/XMLSchema-instance" xsi:type="dcterms:W3CDTF">2026-10-13T16:36:58Z</dcterms:modified>
</cp:coreProperties>
</file>